
<file path=[Content_Types].xml><?xml version="1.0" encoding="utf-8"?>
<Types xmlns="http://schemas.openxmlformats.org/package/2006/content-type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3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240" yWindow="165" windowWidth="20115" windowHeight="7620"/>
  </bookViews>
  <sheets>
    <sheet name="59.CK-NSNN" sheetId="1" r:id="rId1"/>
    <sheet name="60.CK-NSNN" sheetId="2" r:id="rId2"/>
    <sheet name="61.CK-NSNN" sheetId="3" r:id="rId3"/>
    <sheet name="01" sheetId="7" state="hidden" r:id="rId4"/>
    <sheet name="04" sheetId="8" state="hidden" r:id="rId5"/>
    <sheet name="Sheet1" sheetId="4"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0">'[1]PNT-QUOT-#3'!#REF!</definedName>
    <definedName name="\z">'[1]COAT&amp;WRAP-QIOT-#3'!#REF!</definedName>
    <definedName name="_1" localSheetId="3">#REF!</definedName>
    <definedName name="_1" localSheetId="4">#REF!</definedName>
    <definedName name="_1">#REF!</definedName>
    <definedName name="_2" localSheetId="3">#REF!</definedName>
    <definedName name="_2" localSheetId="4">#REF!</definedName>
    <definedName name="_2">#REF!</definedName>
    <definedName name="_305_Hem_Tran_Phu___T7463" localSheetId="3">hdong+[2]Sheet1!$A$2:$J$24265</definedName>
    <definedName name="_305_Hem_Tran_Phu___T7463" localSheetId="4">hdong+[2]Sheet1!$A$2:$J$24265</definedName>
    <definedName name="_305_Hem_Tran_Phu___T7463">hdong+[2]Sheet1!$A$2:$J$24265</definedName>
    <definedName name="_413565">"hdong+Sheet1!$A$2:$J$24263!$A$13374"</definedName>
    <definedName name="_A65700" localSheetId="3">'[3]MTO REV.2(ARMOR)'!#REF!</definedName>
    <definedName name="_A65700" localSheetId="4">'[3]MTO REV.2(ARMOR)'!#REF!</definedName>
    <definedName name="_A65700">'[3]MTO REV.2(ARMOR)'!#REF!</definedName>
    <definedName name="_A65800" localSheetId="3">'[3]MTO REV.2(ARMOR)'!#REF!</definedName>
    <definedName name="_A65800" localSheetId="4">'[3]MTO REV.2(ARMOR)'!#REF!</definedName>
    <definedName name="_A65800">'[3]MTO REV.2(ARMOR)'!#REF!</definedName>
    <definedName name="_A66000" localSheetId="3">'[3]MTO REV.2(ARMOR)'!#REF!</definedName>
    <definedName name="_A66000" localSheetId="4">'[3]MTO REV.2(ARMOR)'!#REF!</definedName>
    <definedName name="_A66000">'[3]MTO REV.2(ARMOR)'!#REF!</definedName>
    <definedName name="_A67000" localSheetId="3">'[3]MTO REV.2(ARMOR)'!#REF!</definedName>
    <definedName name="_A67000" localSheetId="4">'[3]MTO REV.2(ARMOR)'!#REF!</definedName>
    <definedName name="_A67000">'[3]MTO REV.2(ARMOR)'!#REF!</definedName>
    <definedName name="_A68000" localSheetId="3">'[3]MTO REV.2(ARMOR)'!#REF!</definedName>
    <definedName name="_A68000" localSheetId="4">'[3]MTO REV.2(ARMOR)'!#REF!</definedName>
    <definedName name="_A68000">'[3]MTO REV.2(ARMOR)'!#REF!</definedName>
    <definedName name="_A70000">'[3]MTO REV.2(ARMOR)'!#REF!</definedName>
    <definedName name="_A75000">'[3]MTO REV.2(ARMOR)'!#REF!</definedName>
    <definedName name="_A85000">'[3]MTO REV.2(ARMOR)'!#REF!</definedName>
    <definedName name="_CON1" localSheetId="3">#REF!</definedName>
    <definedName name="_CON1" localSheetId="4">#REF!</definedName>
    <definedName name="_CON1">#REF!</definedName>
    <definedName name="_CON2" localSheetId="3">#REF!</definedName>
    <definedName name="_CON2" localSheetId="4">#REF!</definedName>
    <definedName name="_CON2">#REF!</definedName>
    <definedName name="_Fill" localSheetId="3" hidden="1">#REF!</definedName>
    <definedName name="_Fill" localSheetId="4" hidden="1">#REF!</definedName>
    <definedName name="_Fill" hidden="1">#REF!</definedName>
    <definedName name="_NET2">#REF!</definedName>
    <definedName name="_Order1" hidden="1">255</definedName>
    <definedName name="_Order2" hidden="1">255</definedName>
    <definedName name="_Sort" localSheetId="3" hidden="1">#REF!</definedName>
    <definedName name="_Sort" localSheetId="4" hidden="1">#REF!</definedName>
    <definedName name="_Sort" hidden="1">#REF!</definedName>
    <definedName name="A">[4]DM_MTC!$A$10:$D$17</definedName>
    <definedName name="AAA" localSheetId="3">'[5]MTL$-INTER'!#REF!</definedName>
    <definedName name="AAA" localSheetId="4">'[5]MTL$-INTER'!#REF!</definedName>
    <definedName name="AAA">'[5]MTL$-INTER'!#REF!</definedName>
    <definedName name="AÙ" localSheetId="3">#REF!</definedName>
    <definedName name="AÙ" localSheetId="4">#REF!</definedName>
    <definedName name="AÙ">#REF!</definedName>
    <definedName name="b" localSheetId="3">#REF!</definedName>
    <definedName name="b" localSheetId="4">#REF!</definedName>
    <definedName name="b">#REF!</definedName>
    <definedName name="b_tong" localSheetId="3">#REF!</definedName>
    <definedName name="b_tong" localSheetId="4">#REF!</definedName>
    <definedName name="b_tong">#REF!</definedName>
    <definedName name="bang1">#REF!</definedName>
    <definedName name="BANGIA">[6]b1!$B$3:$H$26</definedName>
    <definedName name="BG">[7]BANGGIA!$B$4:$C$22</definedName>
    <definedName name="bocdo" localSheetId="3">#REF!</definedName>
    <definedName name="bocdo" localSheetId="4">#REF!</definedName>
    <definedName name="bocdo">#REF!</definedName>
    <definedName name="BOQ" localSheetId="3">#REF!</definedName>
    <definedName name="BOQ" localSheetId="4">#REF!</definedName>
    <definedName name="BOQ">#REF!</definedName>
    <definedName name="BT" localSheetId="3">#REF!</definedName>
    <definedName name="BT" localSheetId="4">#REF!</definedName>
    <definedName name="BT">#REF!</definedName>
    <definedName name="BVCISUMMARY">#REF!</definedName>
    <definedName name="CABLE2">'[8]MTO REV.0'!$A$1:$Q$570</definedName>
    <definedName name="CBK">[9]th!$D$39</definedName>
    <definedName name="CBKNN">[9]th!$M$10</definedName>
    <definedName name="CBKTN">[9]th!$M$7</definedName>
    <definedName name="CDCDZ22" localSheetId="3">#REF!</definedName>
    <definedName name="CDCDZ22" localSheetId="4">#REF!</definedName>
    <definedName name="CDCDZ22">#REF!</definedName>
    <definedName name="CDEDZ04" localSheetId="3">#REF!</definedName>
    <definedName name="CDEDZ04" localSheetId="4">#REF!</definedName>
    <definedName name="CDEDZ04">#REF!</definedName>
    <definedName name="CDEDZ22" localSheetId="3">#REF!</definedName>
    <definedName name="CDEDZ22" localSheetId="4">#REF!</definedName>
    <definedName name="CDEDZ22">#REF!</definedName>
    <definedName name="CDN">#REF!</definedName>
    <definedName name="CHITIET">#REF!</definedName>
    <definedName name="chitietthu3">#REF!</definedName>
    <definedName name="Chitietthu5" localSheetId="3">hdong+[2]Sheet1!$A$2:$J$24265</definedName>
    <definedName name="Chitietthu5" localSheetId="4">hdong+[2]Sheet1!$A$2:$J$24265</definedName>
    <definedName name="Chitietthu5">hdong+[2]Sheet1!$A$2:$J$24265</definedName>
    <definedName name="cl" localSheetId="3">[10]TC!#REF!</definedName>
    <definedName name="cl" localSheetId="4">[10]TC!#REF!</definedName>
    <definedName name="cl">[10]TC!#REF!</definedName>
    <definedName name="CL_VC" localSheetId="3">[11]Sheet2!#REF!</definedName>
    <definedName name="CL_VC" localSheetId="4">[11]Sheet2!#REF!</definedName>
    <definedName name="CL_VC">[11]Sheet2!#REF!</definedName>
    <definedName name="COAT" localSheetId="3">'[1]PNT-QUOT-#3'!#REF!</definedName>
    <definedName name="COAT" localSheetId="4">'[1]PNT-QUOT-#3'!#REF!</definedName>
    <definedName name="COAT">'[1]PNT-QUOT-#3'!#REF!</definedName>
    <definedName name="COMMON" localSheetId="3">#REF!</definedName>
    <definedName name="COMMON" localSheetId="4">#REF!</definedName>
    <definedName name="COMMON">#REF!</definedName>
    <definedName name="CON_EQP_COS" localSheetId="3">#REF!</definedName>
    <definedName name="CON_EQP_COS" localSheetId="4">#REF!</definedName>
    <definedName name="CON_EQP_COS">#REF!</definedName>
    <definedName name="cot" localSheetId="3">#REF!</definedName>
    <definedName name="cot" localSheetId="4">#REF!</definedName>
    <definedName name="cot">#REF!</definedName>
    <definedName name="COT_HA">#REF!</definedName>
    <definedName name="COT_TA">#REF!</definedName>
    <definedName name="COT10DZ22">#REF!</definedName>
    <definedName name="COT12DZ22">#REF!</definedName>
    <definedName name="COT14DZ22">#REF!</definedName>
    <definedName name="COT20DZ22">#REF!</definedName>
    <definedName name="COT8DZ04" localSheetId="3">'[12]Chi tiet VL-NC-MTC'!#REF!</definedName>
    <definedName name="COT8DZ04" localSheetId="4">'[12]Chi tiet VL-NC-MTC'!#REF!</definedName>
    <definedName name="COT8DZ04">'[12]Chi tiet VL-NC-MTC'!#REF!</definedName>
    <definedName name="COTPYLONEDZ04" localSheetId="3">#REF!</definedName>
    <definedName name="COTPYLONEDZ04" localSheetId="4">#REF!</definedName>
    <definedName name="COTPYLONEDZ04">#REF!</definedName>
    <definedName name="COTTHEP10DZ22" localSheetId="3">#REF!</definedName>
    <definedName name="COTTHEP10DZ22" localSheetId="4">#REF!</definedName>
    <definedName name="COTTHEP10DZ22">#REF!</definedName>
    <definedName name="COTTHEP12DZ22" localSheetId="3">#REF!</definedName>
    <definedName name="COTTHEP12DZ22" localSheetId="4">#REF!</definedName>
    <definedName name="COTTHEP12DZ22">#REF!</definedName>
    <definedName name="COTTHEP9DZ22">#REF!</definedName>
    <definedName name="COTVUONGDZ04">#REF!</definedName>
    <definedName name="COVER">#REF!</definedName>
    <definedName name="cpk" localSheetId="3">'[13]th dt dz&amp;tba shoa'!$D$10</definedName>
    <definedName name="cpk" localSheetId="4">'[13]th dt dz&amp;tba shoa'!$D$10</definedName>
    <definedName name="cpk">'[14]th dt dz&amp;tba shoa'!$D$10</definedName>
    <definedName name="CRITINST" localSheetId="3">#REF!</definedName>
    <definedName name="CRITINST" localSheetId="4">#REF!</definedName>
    <definedName name="CRITINST">#REF!</definedName>
    <definedName name="CRITPURC" localSheetId="3">#REF!</definedName>
    <definedName name="CRITPURC" localSheetId="4">#REF!</definedName>
    <definedName name="CRITPURC">#REF!</definedName>
    <definedName name="CS_10" localSheetId="3">#REF!</definedName>
    <definedName name="CS_10" localSheetId="4">#REF!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T_DZ04" localSheetId="3">[14]BANG_T_KE!$B$358:$O$561</definedName>
    <definedName name="CTIET_DZ04" localSheetId="4">[14]BANG_T_KE!$B$358:$O$561</definedName>
    <definedName name="CTIET_DZ04">[15]BANG_T_KE!$B$358:$O$561</definedName>
    <definedName name="CTIET_DZ22" localSheetId="3">[15]BANG_T_KE!$B$13:$O$135</definedName>
    <definedName name="CTIET_DZ22" localSheetId="4">[15]BANG_T_KE!$B$13:$O$135</definedName>
    <definedName name="CTIET_DZ22">[16]BANG_T_KE!$B$13:$O$135</definedName>
    <definedName name="CTIET_TBA" localSheetId="3">[15]BANG_T_KE!$B$137:$H$357</definedName>
    <definedName name="CTIET_TBA" localSheetId="4">[15]BANG_T_KE!$B$137:$H$357</definedName>
    <definedName name="CTIET_TBA">[16]BANG_T_KE!$B$137:$H$357</definedName>
    <definedName name="CTthu3" localSheetId="3">#REF!</definedName>
    <definedName name="CTthu3" localSheetId="4">#REF!</definedName>
    <definedName name="CTthu3">#REF!</definedName>
    <definedName name="cv" localSheetId="3">[16]gvl!$N$17</definedName>
    <definedName name="cv" localSheetId="4">[16]gvl!$N$17</definedName>
    <definedName name="cv">[17]gvl!$N$17</definedName>
    <definedName name="cx" localSheetId="3">#REF!</definedName>
    <definedName name="cx" localSheetId="4">#REF!</definedName>
    <definedName name="cx">#REF!</definedName>
    <definedName name="d" localSheetId="3">#REF!</definedName>
    <definedName name="d" localSheetId="4">#REF!</definedName>
    <definedName name="d">#REF!</definedName>
    <definedName name="DA" localSheetId="3">#REF!</definedName>
    <definedName name="DA" localSheetId="4">#REF!</definedName>
    <definedName name="DA">#REF!</definedName>
    <definedName name="DAODAT" localSheetId="3">[17]NCong!#REF!</definedName>
    <definedName name="DAODAT" localSheetId="4">[17]NCong!#REF!</definedName>
    <definedName name="DAODAT">[18]NCong!#REF!</definedName>
    <definedName name="DAT" localSheetId="3">[10]Dat!#REF!</definedName>
    <definedName name="DAT" localSheetId="4">[10]Dat!#REF!</definedName>
    <definedName name="DAT">[10]Dat!#REF!</definedName>
    <definedName name="_xlnm.Database" localSheetId="3">#REF!</definedName>
    <definedName name="_xlnm.Database" localSheetId="4">#REF!</definedName>
    <definedName name="_xlnm.Database">#REF!</definedName>
    <definedName name="DataFilter" localSheetId="3">[18]!DataFilter</definedName>
    <definedName name="DataFilter" localSheetId="4">[18]!DataFilter</definedName>
    <definedName name="DataFilter">[19]!DataFilter</definedName>
    <definedName name="DataSort" localSheetId="3">[18]!DataSort</definedName>
    <definedName name="DataSort" localSheetId="4">[18]!DataSort</definedName>
    <definedName name="DataSort">[19]!DataSort</definedName>
    <definedName name="day" localSheetId="3">#REF!</definedName>
    <definedName name="day" localSheetId="4">#REF!</definedName>
    <definedName name="day">#REF!</definedName>
    <definedName name="DAYSU" localSheetId="3">#REF!</definedName>
    <definedName name="DAYSU" localSheetId="4">#REF!</definedName>
    <definedName name="DAYSU">#REF!</definedName>
    <definedName name="dd1x2" localSheetId="3">[16]gvl!$N$9</definedName>
    <definedName name="dd1x2" localSheetId="4">[16]gvl!$N$9</definedName>
    <definedName name="dd1x2">[17]gvl!$N$9</definedName>
    <definedName name="DG_DZ" localSheetId="3">[15]dm_nc_dz!$A$2:$F$785</definedName>
    <definedName name="DG_DZ" localSheetId="4">[15]dm_nc_dz!$A$2:$F$785</definedName>
    <definedName name="DG_DZ">[16]dm_nc_dz!$A$2:$F$785</definedName>
    <definedName name="DGIA" localSheetId="3">[19]DONGIA!$A$4:$P$28</definedName>
    <definedName name="DGIA" localSheetId="4">[19]DONGIA!$A$4:$P$28</definedName>
    <definedName name="DGIA">[20]DONGIA!$A$4:$P$28</definedName>
    <definedName name="DGIADZ">[6]DZ!$A$2:$C$5</definedName>
    <definedName name="DM_248" localSheetId="3">#REF!</definedName>
    <definedName name="DM_248" localSheetId="4">#REF!</definedName>
    <definedName name="DM_248">#REF!</definedName>
    <definedName name="dm_56" localSheetId="3">[15]dm_56!$A$8:$H$10</definedName>
    <definedName name="dm_56" localSheetId="4">[15]dm_56!$A$8:$H$10</definedName>
    <definedName name="dm_56">[16]dm_56!$A$8:$H$10</definedName>
    <definedName name="DM_DZ" localSheetId="3">[20]DG_DZ!$A$2:$I$785</definedName>
    <definedName name="DM_DZ" localSheetId="4">[20]DG_DZ!$A$2:$I$785</definedName>
    <definedName name="DM_DZ">[21]DG_DZ!$A$2:$I$785</definedName>
    <definedName name="DM_MaTruong" localSheetId="3">[21]DanhMuc!#REF!</definedName>
    <definedName name="DM_MaTruong" localSheetId="4">[21]DanhMuc!#REF!</definedName>
    <definedName name="DM_MaTruong">[22]DanhMuc!#REF!</definedName>
    <definedName name="DNCD" localSheetId="3">#REF!</definedName>
    <definedName name="DNCD" localSheetId="4">#REF!</definedName>
    <definedName name="DNCD">#REF!</definedName>
    <definedName name="DNDZ22" localSheetId="3">#REF!</definedName>
    <definedName name="DNDZ22" localSheetId="4">#REF!</definedName>
    <definedName name="DNDZ22">#REF!</definedName>
    <definedName name="DSUMDATA" localSheetId="3">#REF!</definedName>
    <definedName name="DSUMDATA" localSheetId="4">#REF!</definedName>
    <definedName name="DSUMDATA">#REF!</definedName>
    <definedName name="dung" localSheetId="3">[22]Sheet2!$A$2:$U$23</definedName>
    <definedName name="dung" localSheetId="4">[22]Sheet2!$A$2:$U$23</definedName>
    <definedName name="dung">[23]Sheet2!$A$2:$U$23</definedName>
    <definedName name="DUNGCOT" localSheetId="3">[17]NCong!#REF!</definedName>
    <definedName name="DUNGCOT" localSheetId="4">[17]NCong!#REF!</definedName>
    <definedName name="DUNGCOT">[18]NCong!#REF!</definedName>
    <definedName name="End_1" localSheetId="3">#REF!</definedName>
    <definedName name="End_1" localSheetId="4">#REF!</definedName>
    <definedName name="End_1">#REF!</definedName>
    <definedName name="End_10" localSheetId="3">#REF!</definedName>
    <definedName name="End_10" localSheetId="4">#REF!</definedName>
    <definedName name="End_10">#REF!</definedName>
    <definedName name="End_11" localSheetId="3">#REF!</definedName>
    <definedName name="End_11" localSheetId="4">#REF!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_xlnm.Extract">#REF!</definedName>
    <definedName name="FP" localSheetId="3">'[1]COAT&amp;WRAP-QIOT-#3'!#REF!</definedName>
    <definedName name="FP" localSheetId="4">'[1]COAT&amp;WRAP-QIOT-#3'!#REF!</definedName>
    <definedName name="FP">'[1]COAT&amp;WRAP-QIOT-#3'!#REF!</definedName>
    <definedName name="GDDCLTDZ22" localSheetId="3">#REF!</definedName>
    <definedName name="GDDCLTDZ22" localSheetId="4">#REF!</definedName>
    <definedName name="GDDCLTDZ22">#REF!</definedName>
    <definedName name="GHICHU" localSheetId="3">'[23]THAYCTO '!#REF!</definedName>
    <definedName name="GHICHU" localSheetId="4">'[23]THAYCTO '!#REF!</definedName>
    <definedName name="GHICHU">'[24]THAYCTO '!#REF!</definedName>
    <definedName name="GIA_VL" localSheetId="3">#REF!</definedName>
    <definedName name="GIA_VL" localSheetId="4">#REF!</definedName>
    <definedName name="GIA_VL">#REF!</definedName>
    <definedName name="GoBack" localSheetId="3">[18]KLHT!GoBack</definedName>
    <definedName name="GoBack" localSheetId="4">[18]KLHT!GoBack</definedName>
    <definedName name="GoBack">[19]KLHT!GoBack</definedName>
    <definedName name="goc" localSheetId="3">#REF!</definedName>
    <definedName name="goc" localSheetId="4">#REF!</definedName>
    <definedName name="goc">#REF!</definedName>
    <definedName name="GPT_GROUNDING_PT" localSheetId="3">'[25]NEW-PANEL'!#REF!</definedName>
    <definedName name="GPT_GROUNDING_PT" localSheetId="4">'[25]NEW-PANEL'!#REF!</definedName>
    <definedName name="GPT_GROUNDING_PT">'[26]NEW-PANEL'!#REF!</definedName>
    <definedName name="h" localSheetId="3">[26]TC!#REF!</definedName>
    <definedName name="h" localSheetId="4">[26]TC!#REF!</definedName>
    <definedName name="h">[27]TC!#REF!</definedName>
    <definedName name="hdong">[2]Sheet1!$A$2:$I$25000</definedName>
    <definedName name="hh" localSheetId="3">hdong+[2]Sheet1!$A$2:$J$24265</definedName>
    <definedName name="hh" localSheetId="4">hdong+[2]Sheet1!$A$2:$J$24265</definedName>
    <definedName name="hh">hdong+[2]Sheet1!$A$2:$J$24265</definedName>
    <definedName name="HOME_MANP" localSheetId="3">#REF!</definedName>
    <definedName name="HOME_MANP" localSheetId="4">#REF!</definedName>
    <definedName name="HOME_MANP">#REF!</definedName>
    <definedName name="HOMEOFFICE_COST" localSheetId="3">#REF!</definedName>
    <definedName name="HOMEOFFICE_COST" localSheetId="4">#REF!</definedName>
    <definedName name="HOMEOFFICE_COST">#REF!</definedName>
    <definedName name="hstl1" localSheetId="3">[27]bia!#REF!</definedName>
    <definedName name="hstl1" localSheetId="4">[27]bia!#REF!</definedName>
    <definedName name="hstl1">[28]bia!#REF!</definedName>
    <definedName name="HTML_CodePage" hidden="1">950</definedName>
    <definedName name="HTML_Control" localSheetId="3" hidden="1">{"'Sheet1'!$L$16"}</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3" hidden="1">{"'Sheet1'!$L$16"}</definedName>
    <definedName name="huy" localSheetId="4" hidden="1">{"'Sheet1'!$L$16"}</definedName>
    <definedName name="huy" hidden="1">{"'Sheet1'!$L$16"}</definedName>
    <definedName name="IDLAB_COST" localSheetId="3">#REF!</definedName>
    <definedName name="IDLAB_COST" localSheetId="4">#REF!</definedName>
    <definedName name="IDLAB_COST">#REF!</definedName>
    <definedName name="INDMANP" localSheetId="3">#REF!</definedName>
    <definedName name="INDMANP" localSheetId="4">#REF!</definedName>
    <definedName name="INDMANP">#REF!</definedName>
    <definedName name="IO" localSheetId="3">'[1]COAT&amp;WRAP-QIOT-#3'!#REF!</definedName>
    <definedName name="IO" localSheetId="4">'[1]COAT&amp;WRAP-QIOT-#3'!#REF!</definedName>
    <definedName name="IO">'[1]COAT&amp;WRAP-QIOT-#3'!#REF!</definedName>
    <definedName name="k" localSheetId="3">[10]TC!#REF!</definedName>
    <definedName name="k" localSheetId="4">[10]TC!#REF!</definedName>
    <definedName name="k">[10]TC!#REF!</definedName>
    <definedName name="KD" localSheetId="3">#REF!</definedName>
    <definedName name="KD" localSheetId="4">#REF!</definedName>
    <definedName name="KD">#REF!</definedName>
    <definedName name="KEODAY" localSheetId="3">[17]NCong!#REF!</definedName>
    <definedName name="KEODAY" localSheetId="4">[17]NCong!#REF!</definedName>
    <definedName name="KEODAY">[18]NCong!#REF!</definedName>
    <definedName name="KHL" localSheetId="3">#REF!</definedName>
    <definedName name="KHL" localSheetId="4">#REF!</definedName>
    <definedName name="KHL">#REF!</definedName>
    <definedName name="khoiluong" localSheetId="3">'[28]DM 56'!#REF!</definedName>
    <definedName name="khoiluong" localSheetId="4">'[28]DM 56'!#REF!</definedName>
    <definedName name="khoiluong">'[29]DM 56'!#REF!</definedName>
    <definedName name="khoitao" localSheetId="3">#REF!</definedName>
    <definedName name="khoitao" localSheetId="4">#REF!</definedName>
    <definedName name="khoitao">#REF!</definedName>
    <definedName name="kl" localSheetId="3">'[29]DM 56'!#REF!</definedName>
    <definedName name="kl" localSheetId="4">'[29]DM 56'!#REF!</definedName>
    <definedName name="kl">'[30]DM 56'!#REF!</definedName>
    <definedName name="KL_22" localSheetId="3">[30]t_ke_22!$A$8:$G$121</definedName>
    <definedName name="KL_22" localSheetId="4">[30]t_ke_22!$A$8:$G$121</definedName>
    <definedName name="KL_22">[31]t_ke_22!$A$8:$G$121</definedName>
    <definedName name="KL_TA" localSheetId="3">#REF!</definedName>
    <definedName name="KL_TA" localSheetId="4">#REF!</definedName>
    <definedName name="KL_TA">#REF!</definedName>
    <definedName name="KL_TBA" localSheetId="3">#REF!</definedName>
    <definedName name="KL_TBA" localSheetId="4">#REF!</definedName>
    <definedName name="KL_TBA">#REF!</definedName>
    <definedName name="LAPSUTIEPDIA" localSheetId="3">[17]NCong!#REF!</definedName>
    <definedName name="LAPSUTIEPDIA" localSheetId="4">[17]NCong!#REF!</definedName>
    <definedName name="LAPSUTIEPDIA">[18]NCong!#REF!</definedName>
    <definedName name="LAPXA" localSheetId="3">[17]NCong!#REF!</definedName>
    <definedName name="LAPXA" localSheetId="4">[17]NCong!#REF!</definedName>
    <definedName name="LAPXA">[18]NCong!#REF!</definedName>
    <definedName name="LOAI_COT" localSheetId="3">#REF!</definedName>
    <definedName name="LOAI_COT" localSheetId="4">#REF!</definedName>
    <definedName name="LOAI_COT">#REF!</definedName>
    <definedName name="M_PHAT" localSheetId="3">[31]may!$B$2:$R$39</definedName>
    <definedName name="M_PHAT" localSheetId="4">[31]may!$B$2:$R$39</definedName>
    <definedName name="M_PHAT">[32]may!$B$2:$R$39</definedName>
    <definedName name="MA_COTHA" localSheetId="3">#REF!</definedName>
    <definedName name="MA_COTHA" localSheetId="4">#REF!</definedName>
    <definedName name="MA_COTHA">#REF!</definedName>
    <definedName name="MACOT_TA" localSheetId="3">#REF!</definedName>
    <definedName name="MACOT_TA" localSheetId="4">#REF!</definedName>
    <definedName name="MACOT_TA">#REF!</definedName>
    <definedName name="MACT_TA" localSheetId="3">#REF!</definedName>
    <definedName name="MACT_TA" localSheetId="4">#REF!</definedName>
    <definedName name="MACT_TA">#REF!</definedName>
    <definedName name="MAJ_CON_EQP">#REF!</definedName>
    <definedName name="MAT" localSheetId="3">'[1]COAT&amp;WRAP-QIOT-#3'!#REF!</definedName>
    <definedName name="MAT" localSheetId="4">'[1]COAT&amp;WRAP-QIOT-#3'!#REF!</definedName>
    <definedName name="MAT">'[1]COAT&amp;WRAP-QIOT-#3'!#REF!</definedName>
    <definedName name="mc" localSheetId="3">#REF!</definedName>
    <definedName name="mc" localSheetId="4">#REF!</definedName>
    <definedName name="mc">#REF!</definedName>
    <definedName name="MCT" localSheetId="3">#REF!</definedName>
    <definedName name="MCT" localSheetId="4">#REF!</definedName>
    <definedName name="MCT">#REF!</definedName>
    <definedName name="MF" localSheetId="3">'[1]COAT&amp;WRAP-QIOT-#3'!#REF!</definedName>
    <definedName name="MF" localSheetId="4">'[1]COAT&amp;WRAP-QIOT-#3'!#REF!</definedName>
    <definedName name="MF">'[1]COAT&amp;WRAP-QIOT-#3'!#REF!</definedName>
    <definedName name="MG" localSheetId="3">#REF!</definedName>
    <definedName name="MG" localSheetId="4">#REF!</definedName>
    <definedName name="MG">#REF!</definedName>
    <definedName name="MG_A" localSheetId="3">#REF!</definedName>
    <definedName name="MG_A" localSheetId="4">#REF!</definedName>
    <definedName name="MG_A">#REF!</definedName>
    <definedName name="MN" localSheetId="3">#REF!</definedName>
    <definedName name="MN" localSheetId="4">#REF!</definedName>
    <definedName name="MN">#REF!</definedName>
    <definedName name="MN12DZ22">#REF!</definedName>
    <definedName name="MN15DZ22">#REF!</definedName>
    <definedName name="MN18DZ22">#REF!</definedName>
    <definedName name="MONG">#REF!</definedName>
    <definedName name="MONGMSDZ04">#REF!</definedName>
    <definedName name="MS5DZ22">#REF!</definedName>
    <definedName name="MS6DZ22">#REF!</definedName>
    <definedName name="MS7DZ22">#REF!</definedName>
    <definedName name="MT">#REF!</definedName>
    <definedName name="MT2DZ22">#REF!</definedName>
    <definedName name="MT3DZ22">#REF!</definedName>
    <definedName name="MTC" localSheetId="3">[15]DM_MTC!$A$6:$D$14</definedName>
    <definedName name="MTC" localSheetId="4">[15]DM_MTC!$A$6:$D$14</definedName>
    <definedName name="MTC">[16]DM_MTC!$A$6:$D$14</definedName>
    <definedName name="MV" localSheetId="3">#REF!</definedName>
    <definedName name="MV" localSheetId="4">#REF!</definedName>
    <definedName name="MV">#REF!</definedName>
    <definedName name="NEO" localSheetId="3">#REF!</definedName>
    <definedName name="NEO" localSheetId="4">#REF!</definedName>
    <definedName name="NEO">#REF!</definedName>
    <definedName name="NET" localSheetId="3">#REF!</definedName>
    <definedName name="NET" localSheetId="4">#REF!</definedName>
    <definedName name="NET">#REF!</definedName>
    <definedName name="NET_1">#REF!</definedName>
    <definedName name="NET_ANA">#REF!</definedName>
    <definedName name="NET_ANA_1">#REF!</definedName>
    <definedName name="NET_ANA_2">#REF!</definedName>
    <definedName name="nuoc" localSheetId="3">[16]gvl!$N$38</definedName>
    <definedName name="nuoc" localSheetId="4">[16]gvl!$N$38</definedName>
    <definedName name="nuoc">[17]gvl!$N$38</definedName>
    <definedName name="O" localSheetId="3">#REF!</definedName>
    <definedName name="O" localSheetId="4">#REF!</definedName>
    <definedName name="O">#REF!</definedName>
    <definedName name="OTHER_PANEL" localSheetId="3">'[25]NEW-PANEL'!#REF!</definedName>
    <definedName name="OTHER_PANEL" localSheetId="4">'[25]NEW-PANEL'!#REF!</definedName>
    <definedName name="OTHER_PANEL">'[26]NEW-PANEL'!#REF!</definedName>
    <definedName name="P" localSheetId="3">'[1]PNT-QUOT-#3'!#REF!</definedName>
    <definedName name="P" localSheetId="4">'[1]PNT-QUOT-#3'!#REF!</definedName>
    <definedName name="P">'[1]PNT-QUOT-#3'!#REF!</definedName>
    <definedName name="PEJM">'[1]COAT&amp;WRAP-QIOT-#3'!#REF!</definedName>
    <definedName name="PF">'[1]PNT-QUOT-#3'!#REF!</definedName>
    <definedName name="PL_指示燈___P.B.___REST_P.B._壓扣開關" localSheetId="3">'[25]NEW-PANEL'!#REF!</definedName>
    <definedName name="PL_指示燈___P.B.___REST_P.B._壓扣開關" localSheetId="4">'[25]NEW-PANEL'!#REF!</definedName>
    <definedName name="PL_指示燈___P.B.___REST_P.B._壓扣開關">'[26]NEW-PANEL'!#REF!</definedName>
    <definedName name="PM" localSheetId="3">#REF!</definedName>
    <definedName name="PM" localSheetId="4">#REF!</definedName>
    <definedName name="PM">#REF!</definedName>
    <definedName name="_xlnm.Print_Area" localSheetId="3">#REF!</definedName>
    <definedName name="_xlnm.Print_Area" localSheetId="4">#REF!</definedName>
    <definedName name="_xlnm.Print_Area">#REF!</definedName>
    <definedName name="Print_Area_MI" localSheetId="3">#REF!</definedName>
    <definedName name="Print_Area_MI" localSheetId="4">#REF!</definedName>
    <definedName name="Print_Area_MI">#REF!</definedName>
    <definedName name="_xlnm.Print_Titles">#N/A</definedName>
    <definedName name="PRINT_TITLES_MI" localSheetId="3">#REF!</definedName>
    <definedName name="PRINT_TITLES_MI" localSheetId="4">#REF!</definedName>
    <definedName name="PRINT_TITLES_MI">#REF!</definedName>
    <definedName name="PRINTA" localSheetId="3">#REF!</definedName>
    <definedName name="PRINTA" localSheetId="4">#REF!</definedName>
    <definedName name="PRINTA">#REF!</definedName>
    <definedName name="PRINTB" localSheetId="3">#REF!</definedName>
    <definedName name="PRINTB" localSheetId="4">#REF!</definedName>
    <definedName name="PRINTB">#REF!</definedName>
    <definedName name="PRINTC">#REF!</definedName>
    <definedName name="PROPOSAL">#REF!</definedName>
    <definedName name="q">#REF!</definedName>
    <definedName name="RT" localSheetId="3">'[1]COAT&amp;WRAP-QIOT-#3'!#REF!</definedName>
    <definedName name="RT" localSheetId="4">'[1]COAT&amp;WRAP-QIOT-#3'!#REF!</definedName>
    <definedName name="RT">'[1]COAT&amp;WRAP-QIOT-#3'!#REF!</definedName>
    <definedName name="s" localSheetId="3">'[1]PNT-QUOT-#3'!#REF!</definedName>
    <definedName name="s" localSheetId="4">'[1]PNT-QUOT-#3'!#REF!</definedName>
    <definedName name="s">'[1]PNT-QUOT-#3'!#REF!</definedName>
    <definedName name="SÄÚ_HIÃÛU">[33]BANG_T_KE!$D$13:$F$584</definedName>
    <definedName name="SB" localSheetId="3">#REF!</definedName>
    <definedName name="SB" localSheetId="4">#REF!</definedName>
    <definedName name="SB">#REF!</definedName>
    <definedName name="SCH" localSheetId="3">#REF!</definedName>
    <definedName name="SCH" localSheetId="4">#REF!</definedName>
    <definedName name="SCH">#REF!</definedName>
    <definedName name="SD" localSheetId="3">#REF!</definedName>
    <definedName name="SD" localSheetId="4">#REF!</definedName>
    <definedName name="SD">#REF!</definedName>
    <definedName name="SDO_COT">#REF!</definedName>
    <definedName name="SL_CDN">#REF!</definedName>
    <definedName name="SL_COT">#REF!</definedName>
    <definedName name="SL_DZ">#REF!</definedName>
    <definedName name="sl_HA">#REF!</definedName>
    <definedName name="SL_KD">#REF!</definedName>
    <definedName name="SL_MG">#REF!</definedName>
    <definedName name="SL_MN">#REF!</definedName>
    <definedName name="SL_NEO">#REF!</definedName>
    <definedName name="SL_SCH">#REF!</definedName>
    <definedName name="SL_SD">#REF!</definedName>
    <definedName name="sl_TA">#REF!</definedName>
    <definedName name="sl_TBA">#REF!</definedName>
    <definedName name="SL_TDIA">#REF!</definedName>
    <definedName name="SL_XA">#REF!</definedName>
    <definedName name="SORT">#REF!</definedName>
    <definedName name="SORT_AREA" localSheetId="3">#REF!</definedName>
    <definedName name="SORT_AREA" localSheetId="4">#REF!</definedName>
    <definedName name="SORT_AREA">#REF!</definedName>
    <definedName name="SP" localSheetId="3">'[1]PNT-QUOT-#3'!#REF!</definedName>
    <definedName name="SP" localSheetId="4">'[1]PNT-QUOT-#3'!#REF!</definedName>
    <definedName name="SP">'[1]PNT-QUOT-#3'!#REF!</definedName>
    <definedName name="SPEC" localSheetId="3">#REF!</definedName>
    <definedName name="SPEC" localSheetId="4">#REF!</definedName>
    <definedName name="SPEC">#REF!</definedName>
    <definedName name="SPECSUMMARY" localSheetId="3">#REF!</definedName>
    <definedName name="SPECSUMMARY" localSheetId="4">#REF!</definedName>
    <definedName name="SPECSUMMARY">#REF!</definedName>
    <definedName name="Start_1" localSheetId="3">#REF!</definedName>
    <definedName name="Start_1" localSheetId="4">#REF!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T" localSheetId="3">'[33]TK-HA '!#REF!</definedName>
    <definedName name="STT" localSheetId="4">'[33]TK-HA '!#REF!</definedName>
    <definedName name="STT">'[34]TK-HA '!#REF!</definedName>
    <definedName name="su" localSheetId="3">'[34]DT-chi tiet'!#REF!</definedName>
    <definedName name="su" localSheetId="4">'[34]DT-chi tiet'!#REF!</definedName>
    <definedName name="su">'[35]DT-chi tiet'!#REF!</definedName>
    <definedName name="SUMMARY" localSheetId="3">#REF!</definedName>
    <definedName name="SUMMARY" localSheetId="4">#REF!</definedName>
    <definedName name="SUMMARY">#REF!</definedName>
    <definedName name="T" localSheetId="3">#REF!</definedName>
    <definedName name="T" localSheetId="4">#REF!</definedName>
    <definedName name="T">#REF!</definedName>
    <definedName name="T_HOP" localSheetId="3">[35]V_lieu!$A$4:$J$110</definedName>
    <definedName name="T_HOP" localSheetId="4">[35]V_lieu!$A$4:$J$110</definedName>
    <definedName name="T_HOP">[36]V_lieu!$A$4:$J$110</definedName>
    <definedName name="tb" localSheetId="3">[34]TONGQT!#REF!</definedName>
    <definedName name="tb" localSheetId="4">[34]TONGQT!#REF!</definedName>
    <definedName name="tb">[35]TONGQT!#REF!</definedName>
    <definedName name="TBA" localSheetId="3">#REF!</definedName>
    <definedName name="TBA" localSheetId="4">#REF!</definedName>
    <definedName name="TBA">#REF!</definedName>
    <definedName name="TBNN">[9]th!$M$8</definedName>
    <definedName name="TBTN">[9]th!$M$5</definedName>
    <definedName name="TD" localSheetId="3">#REF!</definedName>
    <definedName name="TD" localSheetId="4">#REF!</definedName>
    <definedName name="TD">#REF!</definedName>
    <definedName name="TDDZ04" localSheetId="3">#REF!</definedName>
    <definedName name="TDDZ04" localSheetId="4">#REF!</definedName>
    <definedName name="TDDZ04">#REF!</definedName>
    <definedName name="TDDZ22" localSheetId="3">#REF!</definedName>
    <definedName name="TDDZ22" localSheetId="4">#REF!</definedName>
    <definedName name="TDDZ22">#REF!</definedName>
    <definedName name="TDIA">#REF!</definedName>
    <definedName name="TEN_CT">#REF!</definedName>
    <definedName name="TEN_CTIET_TA">#REF!</definedName>
    <definedName name="TEN_HA">#REF!</definedName>
    <definedName name="TEN_TA">#REF!</definedName>
    <definedName name="TEN_TBA">#REF!</definedName>
    <definedName name="thang9">'[36]Tra Tkiem'!$G$4,'[36]Tra Tkiem'!$G$5</definedName>
    <definedName name="THK" localSheetId="3">'[1]COAT&amp;WRAP-QIOT-#3'!#REF!</definedName>
    <definedName name="THK" localSheetId="4">'[1]COAT&amp;WRAP-QIOT-#3'!#REF!</definedName>
    <definedName name="THK">'[1]COAT&amp;WRAP-QIOT-#3'!#REF!</definedName>
    <definedName name="Tke_TA" localSheetId="3">#REF!</definedName>
    <definedName name="Tke_TA" localSheetId="4">#REF!</definedName>
    <definedName name="Tke_TA">#REF!</definedName>
    <definedName name="tl" localSheetId="3">#REF!</definedName>
    <definedName name="tl" localSheetId="4">#REF!</definedName>
    <definedName name="tl">#REF!</definedName>
    <definedName name="TRANSFORMER" localSheetId="3">'[25]NEW-PANEL'!#REF!</definedName>
    <definedName name="TRANSFORMER" localSheetId="4">'[25]NEW-PANEL'!#REF!</definedName>
    <definedName name="TRANSFORMER">'[26]NEW-PANEL'!#REF!</definedName>
    <definedName name="TYLEKH">[6]b1!$J$2:$K$18</definedName>
    <definedName name="TYLEKHDZ">[6]DZ!$D$2:$E$18</definedName>
    <definedName name="VARIINST" localSheetId="3">#REF!</definedName>
    <definedName name="VARIINST" localSheetId="4">#REF!</definedName>
    <definedName name="VARIINST">#REF!</definedName>
    <definedName name="VARIPURC" localSheetId="3">#REF!</definedName>
    <definedName name="VARIPURC" localSheetId="4">#REF!</definedName>
    <definedName name="VARIPURC">#REF!</definedName>
    <definedName name="vl_goc" localSheetId="3">[15]VLGOC!$A$12:$K$700</definedName>
    <definedName name="vl_goc" localSheetId="4">[15]VLGOC!$A$12:$K$700</definedName>
    <definedName name="vl_goc">[16]VLGOC!$A$12:$K$700</definedName>
    <definedName name="vl_m" localSheetId="3">[15]VL_M!$A$12:$L$16</definedName>
    <definedName name="vl_m" localSheetId="4">[15]VL_M!$A$12:$L$16</definedName>
    <definedName name="vl_m">[16]VL_M!$A$12:$L$16</definedName>
    <definedName name="vlgoc" localSheetId="3">#REF!</definedName>
    <definedName name="vlgoc" localSheetId="4">#REF!</definedName>
    <definedName name="vlgoc">#REF!</definedName>
    <definedName name="W" localSheetId="3">#REF!</definedName>
    <definedName name="W" localSheetId="4">#REF!</definedName>
    <definedName name="W">#REF!</definedName>
    <definedName name="X" localSheetId="3">#REF!</definedName>
    <definedName name="X" localSheetId="4">#REF!</definedName>
    <definedName name="X">#REF!</definedName>
    <definedName name="XA">#REF!</definedName>
    <definedName name="XADZ04">#REF!</definedName>
    <definedName name="XAHATHE">#REF!</definedName>
    <definedName name="XCCDZ22">#REF!</definedName>
    <definedName name="XCT">#REF!</definedName>
    <definedName name="XDAUTRAMDZ22">#REF!</definedName>
    <definedName name="XDDZ22">#REF!</definedName>
    <definedName name="XDGHDZ22">#REF!</definedName>
    <definedName name="XDHDZ22">#REF!</definedName>
    <definedName name="XDTDZ22">#REF!</definedName>
    <definedName name="XFTDZ22">#REF!</definedName>
    <definedName name="XHT">#REF!</definedName>
    <definedName name="XLNN">[9]th!$M$9</definedName>
    <definedName name="XLTN">[9]th!$M$6</definedName>
    <definedName name="xm" localSheetId="3">[16]gvl!$N$16</definedName>
    <definedName name="xm" localSheetId="4">[16]gvl!$N$16</definedName>
    <definedName name="xm">[17]gvl!$N$16</definedName>
    <definedName name="XNDZ22" localSheetId="3">#REF!</definedName>
    <definedName name="XNDZ22" localSheetId="4">#REF!</definedName>
    <definedName name="XNDZ22">#REF!</definedName>
    <definedName name="XNHDZ22" localSheetId="3">#REF!</definedName>
    <definedName name="XNHDZ22" localSheetId="4">#REF!</definedName>
    <definedName name="XNHDZ22">#REF!</definedName>
    <definedName name="XNTDZ22" localSheetId="3">#REF!</definedName>
    <definedName name="XNTDZ22" localSheetId="4">#REF!</definedName>
    <definedName name="XNTDZ22">#REF!</definedName>
    <definedName name="XPSDZ22">#REF!</definedName>
    <definedName name="ZYX">#REF!</definedName>
    <definedName name="zzz">#REF!</definedName>
  </definedNames>
  <calcPr calcId="124519" calcMode="manual"/>
</workbook>
</file>

<file path=xl/calcChain.xml><?xml version="1.0" encoding="utf-8"?>
<calcChain xmlns="http://schemas.openxmlformats.org/spreadsheetml/2006/main">
  <c r="F14" i="1"/>
  <c r="E14"/>
  <c r="D14"/>
  <c r="C9"/>
  <c r="F25"/>
  <c r="G23"/>
  <c r="D22"/>
  <c r="G15" i="3"/>
  <c r="G33"/>
  <c r="G32"/>
  <c r="G29"/>
  <c r="G22" i="1" s="1"/>
  <c r="G28" i="3"/>
  <c r="G27"/>
  <c r="G26"/>
  <c r="G25"/>
  <c r="G24"/>
  <c r="G23"/>
  <c r="G22"/>
  <c r="G21"/>
  <c r="G20"/>
  <c r="G19"/>
  <c r="G18"/>
  <c r="G17"/>
  <c r="G12"/>
  <c r="D33"/>
  <c r="D32"/>
  <c r="D29"/>
  <c r="F29" s="1"/>
  <c r="D28"/>
  <c r="F28" s="1"/>
  <c r="D27"/>
  <c r="D15"/>
  <c r="D26"/>
  <c r="D25"/>
  <c r="D24"/>
  <c r="D23"/>
  <c r="D22"/>
  <c r="D21"/>
  <c r="D20"/>
  <c r="D19"/>
  <c r="D18"/>
  <c r="D17"/>
  <c r="D14"/>
  <c r="D12"/>
  <c r="C15"/>
  <c r="G38" i="2"/>
  <c r="F22" i="1" l="1"/>
  <c r="G18" i="2"/>
  <c r="G28"/>
  <c r="G27"/>
  <c r="G26"/>
  <c r="G25"/>
  <c r="G24"/>
  <c r="G23"/>
  <c r="G22"/>
  <c r="G20"/>
  <c r="G19"/>
  <c r="G16"/>
  <c r="G15"/>
  <c r="G14"/>
  <c r="G13"/>
  <c r="G12"/>
  <c r="G11"/>
  <c r="G10"/>
  <c r="D39"/>
  <c r="D40" s="1"/>
  <c r="D33"/>
  <c r="D32"/>
  <c r="D31"/>
  <c r="D23"/>
  <c r="D28"/>
  <c r="D27"/>
  <c r="D26"/>
  <c r="D25"/>
  <c r="D24"/>
  <c r="D22"/>
  <c r="D20"/>
  <c r="D19"/>
  <c r="D16"/>
  <c r="D15"/>
  <c r="D14"/>
  <c r="D13"/>
  <c r="D12"/>
  <c r="D11"/>
  <c r="D10"/>
  <c r="C17"/>
  <c r="C40"/>
  <c r="D38" l="1"/>
  <c r="F33" i="3"/>
  <c r="C11"/>
  <c r="C17" i="1" s="1"/>
  <c r="C16" s="1"/>
  <c r="F26"/>
  <c r="E25"/>
  <c r="E26"/>
  <c r="D21"/>
  <c r="E22"/>
  <c r="F32" i="3"/>
  <c r="G31"/>
  <c r="G24" i="1" s="1"/>
  <c r="G21"/>
  <c r="G20"/>
  <c r="E29" i="3"/>
  <c r="E32"/>
  <c r="F27"/>
  <c r="F26"/>
  <c r="F22"/>
  <c r="F19"/>
  <c r="F18"/>
  <c r="C33"/>
  <c r="C31" s="1"/>
  <c r="F32" i="2"/>
  <c r="F36"/>
  <c r="G30"/>
  <c r="G12" i="1" s="1"/>
  <c r="E32" i="2"/>
  <c r="E39"/>
  <c r="F33"/>
  <c r="F27"/>
  <c r="F26"/>
  <c r="F23"/>
  <c r="F22"/>
  <c r="E16"/>
  <c r="F13"/>
  <c r="C38"/>
  <c r="C30"/>
  <c r="G19" i="1"/>
  <c r="E21" l="1"/>
  <c r="F21"/>
  <c r="F15" i="2"/>
  <c r="F25"/>
  <c r="F14"/>
  <c r="E26"/>
  <c r="E11"/>
  <c r="E31"/>
  <c r="F16"/>
  <c r="D31" i="3"/>
  <c r="E31" s="1"/>
  <c r="E33"/>
  <c r="E28"/>
  <c r="F20"/>
  <c r="E20"/>
  <c r="F25"/>
  <c r="F17"/>
  <c r="F23"/>
  <c r="F21"/>
  <c r="E17"/>
  <c r="E21"/>
  <c r="E25"/>
  <c r="F24"/>
  <c r="E24"/>
  <c r="F14"/>
  <c r="F12"/>
  <c r="F28" i="2"/>
  <c r="F24"/>
  <c r="F12"/>
  <c r="F11"/>
  <c r="F31"/>
  <c r="E27"/>
  <c r="E13"/>
  <c r="D17"/>
  <c r="F19"/>
  <c r="E19"/>
  <c r="E12"/>
  <c r="E10"/>
  <c r="E20"/>
  <c r="E33"/>
  <c r="E28"/>
  <c r="F20"/>
  <c r="F39"/>
  <c r="D20" i="1"/>
  <c r="E24" i="2"/>
  <c r="E14"/>
  <c r="E25"/>
  <c r="E26" i="3"/>
  <c r="E22"/>
  <c r="E18"/>
  <c r="E12"/>
  <c r="E22" i="2"/>
  <c r="E15"/>
  <c r="E27" i="3"/>
  <c r="E19"/>
  <c r="G11"/>
  <c r="C10"/>
  <c r="C9" s="1"/>
  <c r="G17" i="2"/>
  <c r="D30"/>
  <c r="D11" i="3" l="1"/>
  <c r="D18" i="1" s="1"/>
  <c r="C9" i="2"/>
  <c r="C8" s="1"/>
  <c r="E17"/>
  <c r="G9"/>
  <c r="G10" i="1" s="1"/>
  <c r="F31" i="3"/>
  <c r="D24" i="1"/>
  <c r="E23" i="3"/>
  <c r="D19" i="1"/>
  <c r="E15" i="3"/>
  <c r="F15"/>
  <c r="E14"/>
  <c r="F17" i="2"/>
  <c r="D9"/>
  <c r="D10" i="1" s="1"/>
  <c r="D9" s="1"/>
  <c r="E38" i="2"/>
  <c r="F10"/>
  <c r="G10" i="3"/>
  <c r="G9" s="1"/>
  <c r="G18" i="1"/>
  <c r="G17" s="1"/>
  <c r="G16" s="1"/>
  <c r="C8"/>
  <c r="D12"/>
  <c r="F12" s="1"/>
  <c r="F30" i="2"/>
  <c r="E30"/>
  <c r="E20" i="1"/>
  <c r="F20"/>
  <c r="G9" l="1"/>
  <c r="G8" s="1"/>
  <c r="F11" i="3"/>
  <c r="E11"/>
  <c r="D10"/>
  <c r="F10" s="1"/>
  <c r="G8" i="2"/>
  <c r="F10" i="1"/>
  <c r="E24"/>
  <c r="F24"/>
  <c r="E19"/>
  <c r="F19"/>
  <c r="E9"/>
  <c r="D8" i="2"/>
  <c r="E8" s="1"/>
  <c r="F38"/>
  <c r="F9"/>
  <c r="E10" i="1"/>
  <c r="E9" i="2"/>
  <c r="E40"/>
  <c r="E18" i="1"/>
  <c r="F18"/>
  <c r="D17"/>
  <c r="E12"/>
  <c r="E10" i="3" l="1"/>
  <c r="D9"/>
  <c r="E9" s="1"/>
  <c r="D8" i="1"/>
  <c r="E8" s="1"/>
  <c r="F8" i="2"/>
  <c r="F40"/>
  <c r="F9" i="1"/>
  <c r="D16"/>
  <c r="E17"/>
  <c r="F17"/>
  <c r="F9" i="3" l="1"/>
  <c r="F8" i="1"/>
  <c r="E16"/>
  <c r="F16"/>
</calcChain>
</file>

<file path=xl/sharedStrings.xml><?xml version="1.0" encoding="utf-8"?>
<sst xmlns="http://schemas.openxmlformats.org/spreadsheetml/2006/main" count="308" uniqueCount="228">
  <si>
    <t>Biểu số 59/CK-NSNN</t>
  </si>
  <si>
    <t>Đơn vị: Triệu đồng</t>
  </si>
  <si>
    <t>STT</t>
  </si>
  <si>
    <t>NỘI DUNG</t>
  </si>
  <si>
    <t>DỰ TOÁN NĂM</t>
  </si>
  <si>
    <t>CÙNG KỲ NĂM TRƯỚC</t>
  </si>
  <si>
    <t>A</t>
  </si>
  <si>
    <t>B</t>
  </si>
  <si>
    <t>3=2/1</t>
  </si>
  <si>
    <t>TỔNG NGUỒN THU NSNN TRÊN ĐỊA BÀN</t>
  </si>
  <si>
    <t>I</t>
  </si>
  <si>
    <t>Thu cân đối NSNN</t>
  </si>
  <si>
    <t>Thu nội địa</t>
  </si>
  <si>
    <t>Thu từ dầu thô</t>
  </si>
  <si>
    <t>Thu cân đối từ hoạt động xuất khẩu, nhập khẩu</t>
  </si>
  <si>
    <t>Thu viện trợ</t>
  </si>
  <si>
    <t>II</t>
  </si>
  <si>
    <t>Thu chuyển nguồn từ năm trước chuyển sang</t>
  </si>
  <si>
    <t>TỔNG CHI NSĐP</t>
  </si>
  <si>
    <t> I</t>
  </si>
  <si>
    <t>Chi cân đối NSĐP</t>
  </si>
  <si>
    <t>Chi đầu tư phát triển</t>
  </si>
  <si>
    <t>Chi thường xuyên</t>
  </si>
  <si>
    <t>Chi trả nợ lãi các khoản do chính quyền địa phương vay</t>
  </si>
  <si>
    <t>Chi bổ sung quỹ dự trữ tài chính</t>
  </si>
  <si>
    <t>Dự phòng ngân sách</t>
  </si>
  <si>
    <t>III</t>
  </si>
  <si>
    <t>Chi từ nguồn bổ sung có mục tiêu từ NSTW cho NSĐP</t>
  </si>
  <si>
    <t>C</t>
  </si>
  <si>
    <t>BỘI CHI NSĐP/ BỘI THU NSĐP</t>
  </si>
  <si>
    <t>D</t>
  </si>
  <si>
    <t>CHI TRẢ NỢ GỐC</t>
  </si>
  <si>
    <t>Biểu số 60/CK-NSNN</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</si>
  <si>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</si>
  <si>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</si>
  <si>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</si>
  <si>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</si>
  <si>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</si>
  <si>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</si>
  <si>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</si>
  <si>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</si>
  <si>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</si>
  <si>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</si>
  <si>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</si>
  <si>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</si>
  <si>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</si>
  <si>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</si>
  <si>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</si>
  <si>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</si>
  <si>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</si>
  <si>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</si>
  <si>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và thu hoa lợi công sản khác</t>
  </si>
  <si>
    <t>Thu khác ngân sách</t>
  </si>
  <si>
    <t>Thu từ hoạt động xuất nhập khẩu</t>
  </si>
  <si>
    <t>Thuế giá trị gia tăng thu từ hàng hóa nhập khẩu</t>
  </si>
  <si>
    <t>Thuế xuất khẩu</t>
  </si>
  <si>
    <t>Thuế nhập khẩu</t>
  </si>
  <si>
    <t>Thuế tiêu tiêu thụ đặc biệt thu từ hàng hóa nhập khẩu</t>
  </si>
  <si>
    <t>Thuế bảo vệ môi trường thu từ hàng hóa nhập khẩu</t>
  </si>
  <si>
    <t>Thu khác</t>
  </si>
  <si>
    <t>IV</t>
  </si>
  <si>
    <t xml:space="preserve">THU NSĐP ĐƯỢC HƯỞNG THEO PHÂN CẤP </t>
  </si>
  <si>
    <t>Từ các khoản thu phân chia</t>
  </si>
  <si>
    <t>Các khoản thu NSĐP được hưởng 100%</t>
  </si>
  <si>
    <t>Biểu số 61/CK-NSNN</t>
  </si>
  <si>
    <t>CHI CÂN ĐỐI NSĐP</t>
  </si>
  <si>
    <t>Chi đầu tư cho các dự án</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</si>
  <si>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</si>
  <si>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</si>
  <si>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</si>
  <si>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</si>
  <si>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</si>
  <si>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</si>
  <si>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</si>
  <si>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</si>
  <si>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</si>
  <si>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</si>
  <si>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</si>
  <si>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nhà nước, đảng, đoàn thể</t>
  </si>
  <si>
    <t>Chi bảo đảm xã hội</t>
  </si>
  <si>
    <t>V</t>
  </si>
  <si>
    <t>CHI TỪ NGUỒN BỔ SUNG CÓ MỤC TIÊU TỪ NSTW CHO NSĐP</t>
  </si>
  <si>
    <t>Chương trình mục tiêu quốc gia</t>
  </si>
  <si>
    <t>Cho các nhiệm vụ, chính sách kinh phí thường xuyên</t>
  </si>
  <si>
    <t>6 thang 2016</t>
  </si>
  <si>
    <t>SỞ TÀI CHÍNH BÌNH ĐỊNH</t>
  </si>
  <si>
    <t>SO SÁNH THỰC HIỆN VỚI (%)</t>
  </si>
  <si>
    <t>Chi tạo nguồn thực hiện cải cách tiền lương</t>
  </si>
  <si>
    <t>VI</t>
  </si>
  <si>
    <t>THỰC HIỆN 6 THÁNG ĐẦU NĂM 2018</t>
  </si>
  <si>
    <t>Phụ lục số 01</t>
  </si>
  <si>
    <t>NỘI DUNG THU</t>
  </si>
  <si>
    <t>NSNN</t>
  </si>
  <si>
    <t>NSĐP</t>
  </si>
  <si>
    <t>Dự toán</t>
  </si>
  <si>
    <t>A. TỔNG THU NSNN TRÊN ĐỊA BÀN (I+II+III)</t>
  </si>
  <si>
    <t>I. THU TỪ HOẠT ĐỘNG XUẤT NHẬP KHẨU</t>
  </si>
  <si>
    <t>II. THU NỘI ĐỊA</t>
  </si>
  <si>
    <t>1. Thu từ DNNN Trung ương</t>
  </si>
  <si>
    <t>- Thuế giá trị gia tăng</t>
  </si>
  <si>
    <t xml:space="preserve">- Thuế TTĐB </t>
  </si>
  <si>
    <t>- Thuế thu nhập doanh nghiệp</t>
  </si>
  <si>
    <t>- Thuế tài nguyên</t>
  </si>
  <si>
    <t>2. Thu từ DNNN địa phương</t>
  </si>
  <si>
    <t>3. Thu từ DN có VĐT NN</t>
  </si>
  <si>
    <t>4. Thu từ khu vực CTN ngoài QD</t>
  </si>
  <si>
    <t>- Thuế TTĐB hàng hóa, dịch vụ trong nước</t>
  </si>
  <si>
    <t>5. Lệ phí trước bạ</t>
  </si>
  <si>
    <t>III. THU VAY BÙ ĐẮP BỘI CHI</t>
  </si>
  <si>
    <t>TỔNG THU (A -&gt; C)</t>
  </si>
  <si>
    <t>NỘI DUNG CHI</t>
  </si>
  <si>
    <t>So sánh</t>
  </si>
  <si>
    <t>Chia ra</t>
  </si>
  <si>
    <t>Cùng
kỳ</t>
  </si>
  <si>
    <t>TỔNG CHI NGÂN SÁCH ĐỊA PHƯƠNG (I-&gt;VII)</t>
  </si>
  <si>
    <t>I. Chi đầu tư phát triển:</t>
  </si>
  <si>
    <t xml:space="preserve">1. Chi đầu tư xây dựng vốn trong nước      </t>
  </si>
  <si>
    <t xml:space="preserve">3. Chi đầu tư từ nguồn thu xổ số kiến thiết                                        </t>
  </si>
  <si>
    <t>4. Chi từ nguồn thu vay để bù đắp bội chi</t>
  </si>
  <si>
    <t>5. Chi đầu tư từ các nguồn khác</t>
  </si>
  <si>
    <t>II. Chi thường xuyên</t>
  </si>
  <si>
    <t xml:space="preserve">1. Chi sự nghiệp kinh tế               </t>
  </si>
  <si>
    <t>2. Sự nghiệp bảo vệ môi trường</t>
  </si>
  <si>
    <t>3. Chi sự nghiệp giáo dục, đào tạo và dạy nghề</t>
  </si>
  <si>
    <t xml:space="preserve">4. Chi sự nghiệp y tế, dân số và gia đình                         </t>
  </si>
  <si>
    <t xml:space="preserve">6. Chi sự nghiệp văn hoá - thông tin                                 </t>
  </si>
  <si>
    <t xml:space="preserve">8. Chi sự nghiệp thể dục - thể thao                                           </t>
  </si>
  <si>
    <t xml:space="preserve">9. Chi đảm bảo xã hội                                                </t>
  </si>
  <si>
    <t xml:space="preserve">10. Chi quản lý hành chính                                           </t>
  </si>
  <si>
    <t xml:space="preserve">11. Chi an ninh                                </t>
  </si>
  <si>
    <t>12. Chi quốc phòng</t>
  </si>
  <si>
    <t xml:space="preserve">13. Chi khác ngân sách                             </t>
  </si>
  <si>
    <t>IV. Dự phòng</t>
  </si>
  <si>
    <t>V. Chi tạo nguồn thực hiện cải cách tiền lương</t>
  </si>
  <si>
    <t>Cho các chương trình dự án quan trọng vốn đầu tư và các nhiệm vụ, chính sách kinh phí thường xuyên</t>
  </si>
  <si>
    <t>CÂN ĐỐI NGÂN SÁCH ĐỊA PHƯƠNG NĂM 2019</t>
  </si>
  <si>
    <t>ƯỚC THỰC HIỆN THU NGÂN SÁCH NĂM 2019</t>
  </si>
  <si>
    <t>(Kèm theo Báo cáo số        /BC-UBND ngày      /11/2019 của Ủy ban nhân dân tỉnh)</t>
  </si>
  <si>
    <t>Đơn vị tính: Triệu đồng</t>
  </si>
  <si>
    <t>Dự toán 2019 (điều chỉnh)</t>
  </si>
  <si>
    <t>Thực hiện 9 tháng</t>
  </si>
  <si>
    <t>Ước thực hiện 2019</t>
  </si>
  <si>
    <t xml:space="preserve">% so sánh </t>
  </si>
  <si>
    <t xml:space="preserve">DT </t>
  </si>
  <si>
    <t>CK</t>
  </si>
  <si>
    <t>1.Thuế xuất, nhập khẩu, tiêu thụ đặc biệt và bảo vệ môi trường hàng hóa nhập khẩu</t>
  </si>
  <si>
    <t>DT</t>
  </si>
  <si>
    <t>TH</t>
  </si>
  <si>
    <t>2. Thuế giá trị gia tăng hàng hóa nhập khẩu</t>
  </si>
  <si>
    <t>Thu nội địa trừ tiền sử dụng đất, thu cổ tức, lợi nhuận được chia và lợi nhuận còn lại, xổ số kiến thiết</t>
  </si>
  <si>
    <t>6. Thuế sử dụng đất nông nghiệp</t>
  </si>
  <si>
    <t>6. Thuế sử dụng đất phi nông nghiệp</t>
  </si>
  <si>
    <t>7. Thuế thu nhập cá nhân</t>
  </si>
  <si>
    <t>8. Thuế bảo vệ môi trường</t>
  </si>
  <si>
    <t xml:space="preserve"> - Số thu ngân sách Trung ương hưởng 100%</t>
  </si>
  <si>
    <t xml:space="preserve"> - Số thu phân chia ngân sách Trung ương với địa phương</t>
  </si>
  <si>
    <t>9. Thu phí và lệ phí</t>
  </si>
  <si>
    <t xml:space="preserve"> - Phí, lệ phí trung ương</t>
  </si>
  <si>
    <t xml:space="preserve"> - Phí, lệ phí địa phương</t>
  </si>
  <si>
    <t>10.Tiền sử dụng đất</t>
  </si>
  <si>
    <t>11. Tiền cho thuê mặt đất, mặt nước</t>
  </si>
  <si>
    <t>12. Thu tiền bán, cho thuê, khấu hao nhà ở thuộc SHNN</t>
  </si>
  <si>
    <t xml:space="preserve">13. Thu tại xã </t>
  </si>
  <si>
    <t>14. Thu khác ngân sách tính cân đối</t>
  </si>
  <si>
    <t xml:space="preserve"> - Thu phạt vi phạm an toàn giao thông</t>
  </si>
  <si>
    <t xml:space="preserve"> - Thu phạt vi phạm hành chính do cơ quan trung ương thực hiện</t>
  </si>
  <si>
    <t xml:space="preserve"> - Thu khác còn lại địa phương hưởng 100%</t>
  </si>
  <si>
    <t>15. Thu cấp quyền khai thác khoáng sản</t>
  </si>
  <si>
    <t xml:space="preserve"> - Trung ương cấp phép</t>
  </si>
  <si>
    <t xml:space="preserve"> - Địa phương cấp phép</t>
  </si>
  <si>
    <t>16. Thu cổ tức và lợi nhuận sau thuế</t>
  </si>
  <si>
    <t>17. Thu xổ số kiến thiết</t>
  </si>
  <si>
    <t xml:space="preserve"> - Thu từ xổ số kiến thiết truyền thống</t>
  </si>
  <si>
    <t xml:space="preserve"> - Thu từ xổ số điện toán Việt Nam (Vietlott)</t>
  </si>
  <si>
    <t>B. THU CHUYỂN NGUỒN</t>
  </si>
  <si>
    <t>B. THU BỔ SUNG CÂN ĐỐI, BỔ SUNG MỤC TIÊU</t>
  </si>
  <si>
    <t>I. THU BỔ SUNG CÂN ĐỐI</t>
  </si>
  <si>
    <t>II. THU BỔ SUNG MỤC TIÊU</t>
  </si>
  <si>
    <t>1. Chương trình mục tiêu quốc gia</t>
  </si>
  <si>
    <t>2. Bổ sung có mục tiêu</t>
  </si>
  <si>
    <t>Phụ lục số 04</t>
  </si>
  <si>
    <t>ƯỚC THỰC HIỆN CHI NGÂN SÁCH ĐỊA PHƯƠNG NĂM 2019</t>
  </si>
  <si>
    <t>Đơn vị tính : Triệu đồng</t>
  </si>
  <si>
    <t>Dự toán năm 2019 (điều chỉnh)</t>
  </si>
  <si>
    <t>Ước thực hiện</t>
  </si>
  <si>
    <t>NS tỉnh</t>
  </si>
  <si>
    <t>NS H, TX, TP</t>
  </si>
  <si>
    <t xml:space="preserve">2. Chi đầu tư từ nguồn thu tiền sử dụng đất </t>
  </si>
  <si>
    <t xml:space="preserve">5. Chi sự nghiệp khoa học - công nghệ         </t>
  </si>
  <si>
    <t>tong</t>
  </si>
  <si>
    <t>tinh</t>
  </si>
  <si>
    <t>huyen</t>
  </si>
  <si>
    <t>con lại</t>
  </si>
  <si>
    <t>tổng</t>
  </si>
  <si>
    <t>tỉnh</t>
  </si>
  <si>
    <t>huyện</t>
  </si>
  <si>
    <t>Tổng cộng</t>
  </si>
  <si>
    <t xml:space="preserve">7. Chi sự nghiệp phát thanh - truyền hình                                   </t>
  </si>
  <si>
    <t>Kinh tế</t>
  </si>
  <si>
    <t xml:space="preserve">Sự nghiệp giáo dục - đào tạo </t>
  </si>
  <si>
    <t>Hành chính</t>
  </si>
  <si>
    <t xml:space="preserve">- Giáo dục: </t>
  </si>
  <si>
    <t>GD-ĐT</t>
  </si>
  <si>
    <t>- Đào tạo</t>
  </si>
  <si>
    <t>VHTT</t>
  </si>
  <si>
    <t>Sự nghiệp y tế</t>
  </si>
  <si>
    <t>khcn</t>
  </si>
  <si>
    <t>Sự nghiệp khoa học-công nghệ</t>
  </si>
  <si>
    <t>dbxh</t>
  </si>
  <si>
    <t>Sự nghiệp văn hoá thông tin</t>
  </si>
  <si>
    <t>y te</t>
  </si>
  <si>
    <t>Sự nghiệp phát thanh truyền hình</t>
  </si>
  <si>
    <t>III. Chi bổ sung Quỹ Dự trữ tài chính</t>
  </si>
  <si>
    <t>BVMT</t>
  </si>
  <si>
    <t>Sự nghiệp thể dục - thể thao</t>
  </si>
  <si>
    <t>CCTL</t>
  </si>
  <si>
    <t>Sự nghiệp đảm bảo xã hội</t>
  </si>
  <si>
    <t>Sự nghiệp kinh tế</t>
  </si>
  <si>
    <t>V. Chi trả nợ lãi, phí vay</t>
  </si>
  <si>
    <t>Sự nghiệp môi trường</t>
  </si>
  <si>
    <t>VI. Chi theo mục tiêu</t>
  </si>
  <si>
    <t>Quản lý nhà nước, đảng, đoàn thể</t>
  </si>
  <si>
    <t>2. Chi theo chương trình mục tiêu và các chính sách</t>
  </si>
  <si>
    <t>ƯỚC THỰC HIỆN NĂM 2019</t>
  </si>
  <si>
    <t>THỰC HIỆN  NĂM 2018</t>
  </si>
  <si>
    <t>THỰC HIỆN NĂM 2018</t>
  </si>
  <si>
    <t>Thu vay bù đắp bội chi</t>
  </si>
  <si>
    <t>ƯỚC THỰC HIỆN THU NGÂN SÁCH NHÀ NƯỚC NĂM 2019</t>
  </si>
</sst>
</file>

<file path=xl/styles.xml><?xml version="1.0" encoding="utf-8"?>
<styleSheet xmlns="http://schemas.openxmlformats.org/spreadsheetml/2006/main">
  <numFmts count="16">
    <numFmt numFmtId="6" formatCode="&quot;$&quot;#,##0_);[Red]\(&quot;$&quot;#,##0\)"/>
    <numFmt numFmtId="164" formatCode="0.0"/>
    <numFmt numFmtId="165" formatCode="_-* #,##0\ _₫_-;\-* #,##0\ _₫_-;_-* &quot;-&quot;??\ _₫_-;_-@_-"/>
    <numFmt numFmtId="166" formatCode="#,##0.0"/>
    <numFmt numFmtId="167" formatCode="\$#,##0\ ;\(\$#,##0\)"/>
    <numFmt numFmtId="168" formatCode="_(* #,##0.000_);_(* \(#,##0.000\);_(* &quot;-&quot;???_);_(@_)"/>
    <numFmt numFmtId="169" formatCode="&quot;\&quot;#,##0;[Red]&quot;\&quot;&quot;\&quot;\-#,##0"/>
    <numFmt numFmtId="170" formatCode="&quot;\&quot;#,##0.00;[Red]&quot;\&quot;&quot;\&quot;&quot;\&quot;&quot;\&quot;&quot;\&quot;&quot;\&quot;\-#,##0.00"/>
    <numFmt numFmtId="171" formatCode="&quot;\&quot;#,##0.00;[Red]&quot;\&quot;\-#,##0.00"/>
    <numFmt numFmtId="172" formatCode="&quot;\&quot;#,##0;[Red]&quot;\&quot;\-#,##0"/>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0.0;\-0.0;;@"/>
    <numFmt numFmtId="178" formatCode="_(* #,##0_);_(* \(#,##0\);_(* &quot;-&quot;??_);_(@_)"/>
  </numFmts>
  <fonts count="33">
    <font>
      <sz val="11"/>
      <color theme="1"/>
      <name val="Calibri"/>
      <family val="2"/>
      <charset val="163"/>
      <scheme val="minor"/>
    </font>
    <font>
      <sz val="13"/>
      <name val="Times New Roman"/>
      <family val="1"/>
    </font>
    <font>
      <sz val="10"/>
      <name val="Arial"/>
      <family val="2"/>
    </font>
    <font>
      <i/>
      <sz val="13"/>
      <name val="Times New Roman"/>
      <family val="1"/>
      <charset val="163"/>
    </font>
    <font>
      <sz val="11"/>
      <name val="UVnTime"/>
    </font>
    <font>
      <b/>
      <sz val="13"/>
      <name val="Times New Roman"/>
      <family val="1"/>
    </font>
    <font>
      <i/>
      <sz val="13"/>
      <name val="Times New Roman"/>
      <family val="1"/>
    </font>
    <font>
      <b/>
      <u/>
      <sz val="13"/>
      <name val="Times New Roman"/>
      <family val="1"/>
    </font>
    <font>
      <b/>
      <i/>
      <sz val="13"/>
      <name val="Times New Roman"/>
      <family val="1"/>
    </font>
    <font>
      <b/>
      <u/>
      <sz val="12"/>
      <name val="Times New Roman"/>
      <family val="1"/>
    </font>
    <font>
      <sz val="11"/>
      <name val="VNbook-Antiqua"/>
      <family val="2"/>
    </font>
    <font>
      <b/>
      <sz val="12"/>
      <name val="Arial"/>
      <family val="2"/>
    </font>
    <font>
      <sz val="12"/>
      <name val="Arial"/>
      <family val="2"/>
    </font>
    <font>
      <sz val="11"/>
      <name val="VNI-Times"/>
    </font>
    <font>
      <sz val="10"/>
      <name val="Arial"/>
      <family val="2"/>
      <charset val="163"/>
    </font>
    <font>
      <sz val="11"/>
      <name val=".VnTime"/>
      <family val="2"/>
    </font>
    <font>
      <sz val="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b/>
      <sz val="13"/>
      <name val="Times New Roman"/>
      <family val="1"/>
      <charset val="163"/>
    </font>
    <font>
      <b/>
      <sz val="13"/>
      <color rgb="FF000000"/>
      <name val="Times New Roman"/>
      <family val="1"/>
    </font>
    <font>
      <sz val="13"/>
      <color theme="1"/>
      <name val="Times New Roman"/>
      <family val="1"/>
    </font>
    <font>
      <sz val="13"/>
      <color rgb="FF000000"/>
      <name val="Times New Roman"/>
      <family val="1"/>
    </font>
    <font>
      <i/>
      <sz val="13"/>
      <color rgb="FF000000"/>
      <name val="Times New Roman"/>
      <family val="1"/>
    </font>
    <font>
      <sz val="11"/>
      <color theme="1"/>
      <name val="Times New Roman"/>
      <family val="1"/>
    </font>
    <font>
      <i/>
      <sz val="12"/>
      <name val="Times New Roman"/>
      <family val="1"/>
    </font>
    <font>
      <sz val="13"/>
      <name val="Times New Roman"/>
      <family val="1"/>
      <charset val="16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s>
  <cellStyleXfs count="125">
    <xf numFmtId="0" fontId="0" fillId="0" borderId="0"/>
    <xf numFmtId="0" fontId="4" fillId="0" borderId="0"/>
    <xf numFmtId="0" fontId="1" fillId="0" borderId="0"/>
    <xf numFmtId="170" fontId="2" fillId="0" borderId="0" applyFont="0" applyFill="0" applyBorder="0" applyAlignment="0" applyProtection="0"/>
    <xf numFmtId="4" fontId="10" fillId="0" borderId="0" applyAlignment="0"/>
    <xf numFmtId="3" fontId="2" fillId="0" borderId="0" applyFont="0" applyFill="0" applyBorder="0" applyAlignment="0" applyProtection="0"/>
    <xf numFmtId="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1" fillId="0" borderId="10" applyNumberFormat="0" applyAlignment="0" applyProtection="0">
      <alignment horizontal="left" vertical="center"/>
    </xf>
    <xf numFmtId="0" fontId="11" fillId="0" borderId="11">
      <alignment horizontal="left" vertical="center"/>
    </xf>
    <xf numFmtId="0" fontId="12" fillId="0" borderId="0" applyNumberFormat="0" applyFont="0" applyFill="0" applyAlignment="0"/>
    <xf numFmtId="168"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2" fillId="0" borderId="0"/>
    <xf numFmtId="0" fontId="14"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16" fillId="0" borderId="0"/>
    <xf numFmtId="4" fontId="2" fillId="0" borderId="6" applyBorder="0"/>
    <xf numFmtId="4" fontId="2" fillId="0" borderId="6" applyBorder="0"/>
    <xf numFmtId="2" fontId="2" fillId="0" borderId="6"/>
    <xf numFmtId="2" fontId="2" fillId="0" borderId="6"/>
    <xf numFmtId="4" fontId="2" fillId="0" borderId="6" applyBorder="0"/>
    <xf numFmtId="1" fontId="2" fillId="0" borderId="0"/>
    <xf numFmtId="1" fontId="2" fillId="0" borderId="0"/>
    <xf numFmtId="0" fontId="17" fillId="0" borderId="0" applyFont="0" applyFill="0" applyBorder="0" applyAlignment="0" applyProtection="0"/>
    <xf numFmtId="0" fontId="17" fillId="0" borderId="0" applyFont="0" applyFill="0" applyBorder="0" applyAlignment="0" applyProtection="0"/>
    <xf numFmtId="0" fontId="16" fillId="0" borderId="0">
      <alignment vertical="center"/>
    </xf>
    <xf numFmtId="40" fontId="18" fillId="0" borderId="0" applyFont="0" applyFill="0" applyBorder="0" applyAlignment="0" applyProtection="0"/>
    <xf numFmtId="38"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9" fontId="19" fillId="0" borderId="0" applyFont="0" applyFill="0" applyBorder="0" applyAlignment="0" applyProtection="0"/>
    <xf numFmtId="0" fontId="20" fillId="0" borderId="0"/>
    <xf numFmtId="169" fontId="2" fillId="0" borderId="0" applyFont="0" applyFill="0" applyBorder="0" applyAlignment="0" applyProtection="0"/>
    <xf numFmtId="170" fontId="2" fillId="0" borderId="0" applyFont="0" applyFill="0" applyBorder="0" applyAlignment="0" applyProtection="0"/>
    <xf numFmtId="171" fontId="21" fillId="0" borderId="0" applyFont="0" applyFill="0" applyBorder="0" applyAlignment="0" applyProtection="0"/>
    <xf numFmtId="172" fontId="21" fillId="0" borderId="0" applyFont="0" applyFill="0" applyBorder="0" applyAlignment="0" applyProtection="0"/>
    <xf numFmtId="0" fontId="22" fillId="0" borderId="0"/>
    <xf numFmtId="0" fontId="12" fillId="0" borderId="0"/>
    <xf numFmtId="173" fontId="23" fillId="0" borderId="0" applyFont="0" applyFill="0" applyBorder="0" applyAlignment="0" applyProtection="0"/>
    <xf numFmtId="174" fontId="23" fillId="0" borderId="0" applyFont="0" applyFill="0" applyBorder="0" applyAlignment="0" applyProtection="0"/>
    <xf numFmtId="175" fontId="23" fillId="0" borderId="0" applyFont="0" applyFill="0" applyBorder="0" applyAlignment="0" applyProtection="0"/>
    <xf numFmtId="6" fontId="24" fillId="0" borderId="0" applyFont="0" applyFill="0" applyBorder="0" applyAlignment="0" applyProtection="0"/>
    <xf numFmtId="176" fontId="23"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cellStyleXfs>
  <cellXfs count="195">
    <xf numFmtId="0" fontId="0" fillId="0" borderId="0" xfId="0"/>
    <xf numFmtId="3" fontId="7" fillId="0" borderId="7" xfId="1" applyNumberFormat="1" applyFont="1" applyFill="1" applyBorder="1" applyAlignment="1">
      <alignment horizontal="right" wrapText="1"/>
    </xf>
    <xf numFmtId="3" fontId="5" fillId="0" borderId="8" xfId="1" applyNumberFormat="1" applyFont="1" applyFill="1" applyBorder="1"/>
    <xf numFmtId="3" fontId="8" fillId="0" borderId="8" xfId="1" applyNumberFormat="1" applyFont="1" applyFill="1" applyBorder="1" applyAlignment="1">
      <alignment vertical="center"/>
    </xf>
    <xf numFmtId="0" fontId="6" fillId="0" borderId="0" xfId="94" applyFont="1" applyBorder="1" applyAlignment="1">
      <alignment horizontal="right" vertical="center"/>
    </xf>
    <xf numFmtId="0" fontId="0" fillId="0" borderId="0" xfId="94" applyFont="1" applyBorder="1" applyAlignment="1"/>
    <xf numFmtId="3" fontId="0" fillId="0" borderId="0" xfId="94" applyNumberFormat="1" applyFont="1" applyBorder="1" applyAlignment="1"/>
    <xf numFmtId="3" fontId="7" fillId="0" borderId="7" xfId="93" applyNumberFormat="1" applyFont="1" applyBorder="1" applyAlignment="1">
      <alignment horizontal="center" wrapText="1"/>
    </xf>
    <xf numFmtId="3" fontId="7" fillId="0" borderId="7" xfId="93" applyNumberFormat="1" applyFont="1" applyBorder="1" applyAlignment="1">
      <alignment horizontal="right" wrapText="1"/>
    </xf>
    <xf numFmtId="177" fontId="7" fillId="0" borderId="7" xfId="93" applyNumberFormat="1" applyFont="1" applyBorder="1" applyAlignment="1">
      <alignment horizontal="right" wrapText="1"/>
    </xf>
    <xf numFmtId="177" fontId="7" fillId="0" borderId="7" xfId="94" applyNumberFormat="1" applyFont="1" applyBorder="1" applyAlignment="1">
      <alignment horizontal="right" wrapText="1"/>
    </xf>
    <xf numFmtId="0" fontId="5" fillId="0" borderId="0" xfId="94" applyFont="1" applyBorder="1" applyAlignment="1"/>
    <xf numFmtId="0" fontId="5" fillId="0" borderId="8" xfId="93" applyFont="1" applyBorder="1" applyAlignment="1">
      <alignment horizontal="justify" wrapText="1"/>
    </xf>
    <xf numFmtId="3" fontId="5" fillId="0" borderId="8" xfId="93" applyNumberFormat="1" applyFont="1" applyBorder="1" applyAlignment="1">
      <alignment horizontal="right" wrapText="1"/>
    </xf>
    <xf numFmtId="177" fontId="5" fillId="0" borderId="8" xfId="93" applyNumberFormat="1" applyFont="1" applyBorder="1" applyAlignment="1">
      <alignment horizontal="right" wrapText="1"/>
    </xf>
    <xf numFmtId="177" fontId="5" fillId="0" borderId="8" xfId="94" applyNumberFormat="1" applyFont="1" applyBorder="1" applyAlignment="1">
      <alignment horizontal="right" wrapText="1"/>
    </xf>
    <xf numFmtId="0" fontId="1" fillId="0" borderId="8" xfId="93" applyFont="1" applyBorder="1" applyAlignment="1">
      <alignment horizontal="justify" wrapText="1"/>
    </xf>
    <xf numFmtId="3" fontId="0" fillId="0" borderId="8" xfId="93" applyNumberFormat="1" applyFont="1" applyBorder="1" applyAlignment="1">
      <alignment horizontal="right" wrapText="1"/>
    </xf>
    <xf numFmtId="0" fontId="1" fillId="0" borderId="8" xfId="93" applyFont="1" applyBorder="1" applyAlignment="1">
      <alignment horizontal="left" wrapText="1"/>
    </xf>
    <xf numFmtId="0" fontId="1" fillId="0" borderId="8" xfId="93" applyFont="1" applyBorder="1" applyAlignment="1">
      <alignment horizontal="left"/>
    </xf>
    <xf numFmtId="0" fontId="25" fillId="0" borderId="8" xfId="93" applyFont="1" applyBorder="1" applyAlignment="1">
      <alignment horizontal="justify" wrapText="1"/>
    </xf>
    <xf numFmtId="3" fontId="25" fillId="0" borderId="8" xfId="93" applyNumberFormat="1" applyFont="1" applyBorder="1" applyAlignment="1">
      <alignment horizontal="right" wrapText="1"/>
    </xf>
    <xf numFmtId="177" fontId="25" fillId="0" borderId="8" xfId="94" applyNumberFormat="1" applyFont="1" applyBorder="1" applyAlignment="1">
      <alignment horizontal="right" wrapText="1"/>
    </xf>
    <xf numFmtId="0" fontId="25" fillId="0" borderId="0" xfId="94" applyFont="1" applyBorder="1" applyAlignment="1"/>
    <xf numFmtId="0" fontId="26" fillId="0" borderId="0" xfId="0" applyFont="1" applyAlignment="1">
      <alignment horizontal="left" vertical="center"/>
    </xf>
    <xf numFmtId="0" fontId="27" fillId="0" borderId="0" xfId="0" applyFont="1"/>
    <xf numFmtId="0" fontId="26" fillId="0" borderId="0" xfId="0" applyFont="1" applyAlignment="1">
      <alignment horizontal="right" vertical="center"/>
    </xf>
    <xf numFmtId="0" fontId="28" fillId="0" borderId="0" xfId="0" applyFont="1" applyAlignment="1">
      <alignment vertical="center"/>
    </xf>
    <xf numFmtId="0" fontId="29" fillId="0" borderId="0" xfId="0" applyFont="1" applyAlignment="1">
      <alignment horizontal="right"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3" fontId="5" fillId="0" borderId="1" xfId="0" applyNumberFormat="1" applyFont="1" applyBorder="1" applyAlignment="1">
      <alignment vertical="center" wrapText="1"/>
    </xf>
    <xf numFmtId="164" fontId="5" fillId="0" borderId="1" xfId="0" applyNumberFormat="1" applyFont="1" applyBorder="1" applyAlignment="1">
      <alignment vertical="center" wrapText="1"/>
    </xf>
    <xf numFmtId="0" fontId="1" fillId="0" borderId="1" xfId="0" applyFont="1" applyBorder="1" applyAlignment="1">
      <alignment vertical="center" wrapText="1"/>
    </xf>
    <xf numFmtId="3" fontId="1" fillId="0" borderId="1" xfId="0" applyNumberFormat="1" applyFont="1" applyBorder="1" applyAlignment="1">
      <alignment vertical="center" wrapText="1"/>
    </xf>
    <xf numFmtId="164" fontId="1" fillId="0" borderId="1" xfId="0" applyNumberFormat="1" applyFont="1" applyBorder="1" applyAlignment="1">
      <alignment vertical="center" wrapText="1"/>
    </xf>
    <xf numFmtId="0" fontId="26" fillId="0" borderId="0" xfId="0" applyFont="1" applyAlignment="1">
      <alignment vertical="center"/>
    </xf>
    <xf numFmtId="3" fontId="27" fillId="0" borderId="0" xfId="0" applyNumberFormat="1" applyFont="1"/>
    <xf numFmtId="3" fontId="5" fillId="0" borderId="1" xfId="0" applyNumberFormat="1" applyFont="1" applyBorder="1" applyAlignment="1">
      <alignment horizontal="right" vertical="center" wrapText="1"/>
    </xf>
    <xf numFmtId="164" fontId="5" fillId="0" borderId="1"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164" fontId="1" fillId="0" borderId="1" xfId="0" applyNumberFormat="1" applyFont="1" applyBorder="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3" fontId="6" fillId="0" borderId="1" xfId="0" applyNumberFormat="1" applyFont="1" applyBorder="1" applyAlignment="1">
      <alignment horizontal="right" vertical="center" wrapText="1"/>
    </xf>
    <xf numFmtId="164" fontId="6" fillId="0" borderId="1" xfId="0" applyNumberFormat="1" applyFont="1" applyBorder="1" applyAlignment="1">
      <alignment horizontal="right" vertical="center" wrapText="1"/>
    </xf>
    <xf numFmtId="0" fontId="30" fillId="0" borderId="0" xfId="0" applyFont="1"/>
    <xf numFmtId="0" fontId="26" fillId="0" borderId="0" xfId="0" applyFont="1" applyAlignment="1">
      <alignment horizontal="center" vertical="center"/>
    </xf>
    <xf numFmtId="0" fontId="5" fillId="0" borderId="2" xfId="0" applyFont="1" applyBorder="1" applyAlignment="1">
      <alignment horizontal="center" vertical="center" wrapText="1"/>
    </xf>
    <xf numFmtId="0" fontId="1" fillId="0" borderId="0" xfId="2" applyFont="1"/>
    <xf numFmtId="0" fontId="6" fillId="0" borderId="0" xfId="2" applyFont="1" applyAlignment="1">
      <alignment horizontal="right"/>
    </xf>
    <xf numFmtId="3" fontId="6" fillId="0" borderId="0" xfId="2" applyNumberFormat="1" applyFont="1" applyAlignment="1">
      <alignment horizontal="right"/>
    </xf>
    <xf numFmtId="3" fontId="1" fillId="0" borderId="0" xfId="2" applyNumberFormat="1" applyFont="1"/>
    <xf numFmtId="165" fontId="0" fillId="0" borderId="0" xfId="123" applyNumberFormat="1" applyFont="1"/>
    <xf numFmtId="0" fontId="5" fillId="0" borderId="0" xfId="1" applyFont="1" applyAlignment="1">
      <alignment horizontal="center" vertical="center" wrapText="1"/>
    </xf>
    <xf numFmtId="3" fontId="5" fillId="0" borderId="0" xfId="1" applyNumberFormat="1" applyFont="1" applyAlignment="1">
      <alignment horizontal="center" vertical="center" wrapText="1"/>
    </xf>
    <xf numFmtId="3" fontId="0" fillId="0" borderId="8" xfId="1" applyNumberFormat="1" applyFont="1" applyBorder="1" applyAlignment="1">
      <alignment horizontal="right"/>
    </xf>
    <xf numFmtId="0" fontId="6" fillId="0" borderId="0" xfId="1" applyFont="1" applyAlignment="1">
      <alignment horizontal="center" vertical="center" wrapText="1"/>
    </xf>
    <xf numFmtId="3" fontId="6" fillId="0" borderId="0" xfId="1" applyNumberFormat="1" applyFont="1" applyAlignment="1">
      <alignment horizontal="center" vertical="center" wrapText="1"/>
    </xf>
    <xf numFmtId="49" fontId="7" fillId="0" borderId="0" xfId="1" applyNumberFormat="1" applyFont="1"/>
    <xf numFmtId="3" fontId="6" fillId="0" borderId="0" xfId="1" applyNumberFormat="1" applyFont="1" applyFill="1" applyAlignment="1"/>
    <xf numFmtId="3" fontId="0" fillId="0" borderId="0" xfId="1" applyNumberFormat="1" applyFont="1"/>
    <xf numFmtId="0" fontId="0" fillId="0" borderId="0" xfId="1" applyFont="1" applyAlignment="1">
      <alignment horizontal="right"/>
    </xf>
    <xf numFmtId="0" fontId="6" fillId="0" borderId="0" xfId="1" applyFont="1" applyAlignment="1"/>
    <xf numFmtId="0" fontId="6" fillId="0" borderId="0" xfId="1" applyFont="1" applyAlignment="1">
      <alignment horizontal="right"/>
    </xf>
    <xf numFmtId="3" fontId="6" fillId="0" borderId="0" xfId="1" applyNumberFormat="1" applyFont="1" applyAlignment="1">
      <alignment horizontal="right"/>
    </xf>
    <xf numFmtId="0" fontId="5" fillId="0" borderId="0" xfId="1" applyFont="1" applyBorder="1" applyAlignment="1">
      <alignment horizontal="center" vertical="center" wrapText="1"/>
    </xf>
    <xf numFmtId="3" fontId="5" fillId="0" borderId="0" xfId="1" applyNumberFormat="1" applyFont="1" applyBorder="1" applyAlignment="1">
      <alignment horizontal="center" vertical="center" wrapText="1"/>
    </xf>
    <xf numFmtId="0" fontId="5" fillId="0" borderId="2" xfId="1" applyFont="1" applyBorder="1" applyAlignment="1">
      <alignment horizontal="center" vertical="center" wrapText="1"/>
    </xf>
    <xf numFmtId="166" fontId="1" fillId="0" borderId="0" xfId="2" applyNumberFormat="1" applyFont="1"/>
    <xf numFmtId="49" fontId="6" fillId="0" borderId="1" xfId="1" applyNumberFormat="1" applyFont="1" applyBorder="1" applyAlignment="1">
      <alignment horizontal="center" vertical="center" wrapText="1"/>
    </xf>
    <xf numFmtId="49" fontId="6" fillId="0" borderId="0" xfId="1" applyNumberFormat="1" applyFont="1" applyBorder="1" applyAlignment="1">
      <alignment horizontal="center" vertical="center" wrapText="1"/>
    </xf>
    <xf numFmtId="3" fontId="6" fillId="0" borderId="0" xfId="1" applyNumberFormat="1" applyFont="1" applyBorder="1" applyAlignment="1">
      <alignment horizontal="center" vertical="center" wrapText="1"/>
    </xf>
    <xf numFmtId="49" fontId="7" fillId="0" borderId="7" xfId="1" applyNumberFormat="1" applyFont="1" applyBorder="1" applyAlignment="1">
      <alignment horizontal="left" wrapText="1"/>
    </xf>
    <xf numFmtId="166" fontId="7" fillId="0" borderId="7" xfId="1" applyNumberFormat="1" applyFont="1" applyBorder="1" applyAlignment="1">
      <alignment horizontal="right"/>
    </xf>
    <xf numFmtId="166" fontId="7" fillId="0" borderId="0" xfId="1" applyNumberFormat="1" applyFont="1" applyBorder="1" applyAlignment="1">
      <alignment horizontal="right"/>
    </xf>
    <xf numFmtId="3" fontId="7" fillId="0" borderId="0" xfId="1" applyNumberFormat="1" applyFont="1" applyBorder="1" applyAlignment="1">
      <alignment horizontal="right"/>
    </xf>
    <xf numFmtId="165" fontId="5" fillId="0" borderId="0" xfId="123" applyNumberFormat="1" applyFont="1"/>
    <xf numFmtId="49" fontId="5" fillId="0" borderId="8" xfId="1" applyNumberFormat="1" applyFont="1" applyBorder="1" applyAlignment="1">
      <alignment horizontal="left" vertical="center" wrapText="1"/>
    </xf>
    <xf numFmtId="3" fontId="5" fillId="0" borderId="8" xfId="1" applyNumberFormat="1" applyFont="1" applyBorder="1" applyAlignment="1">
      <alignment horizontal="right" vertical="center"/>
    </xf>
    <xf numFmtId="166" fontId="5" fillId="0" borderId="8" xfId="1" applyNumberFormat="1" applyFont="1" applyBorder="1" applyAlignment="1">
      <alignment horizontal="right" vertical="center"/>
    </xf>
    <xf numFmtId="166" fontId="5" fillId="0" borderId="0" xfId="1" applyNumberFormat="1" applyFont="1" applyBorder="1" applyAlignment="1">
      <alignment horizontal="right" vertical="center"/>
    </xf>
    <xf numFmtId="3" fontId="5" fillId="0" borderId="0" xfId="1" applyNumberFormat="1" applyFont="1" applyBorder="1" applyAlignment="1">
      <alignment horizontal="right" vertical="center"/>
    </xf>
    <xf numFmtId="49" fontId="0" fillId="0" borderId="8" xfId="1" applyNumberFormat="1" applyFont="1" applyBorder="1" applyAlignment="1">
      <alignment horizontal="left" vertical="center" wrapText="1"/>
    </xf>
    <xf numFmtId="3" fontId="0" fillId="0" borderId="8" xfId="1" applyNumberFormat="1" applyFont="1" applyBorder="1" applyAlignment="1">
      <alignment horizontal="right" vertical="center"/>
    </xf>
    <xf numFmtId="166" fontId="0" fillId="0" borderId="8" xfId="1" applyNumberFormat="1" applyFont="1" applyBorder="1" applyAlignment="1">
      <alignment horizontal="right" vertical="center"/>
    </xf>
    <xf numFmtId="166" fontId="0" fillId="0" borderId="12" xfId="1" applyNumberFormat="1" applyFont="1" applyBorder="1" applyAlignment="1">
      <alignment horizontal="right" vertical="center"/>
    </xf>
    <xf numFmtId="166" fontId="0" fillId="0" borderId="0" xfId="1" applyNumberFormat="1" applyFont="1" applyBorder="1" applyAlignment="1">
      <alignment horizontal="right" vertical="center"/>
    </xf>
    <xf numFmtId="3" fontId="0" fillId="0" borderId="0" xfId="1" applyNumberFormat="1" applyFont="1" applyBorder="1" applyAlignment="1">
      <alignment horizontal="right" vertical="center"/>
    </xf>
    <xf numFmtId="49" fontId="5" fillId="0" borderId="8" xfId="1" applyNumberFormat="1" applyFont="1" applyBorder="1"/>
    <xf numFmtId="166" fontId="5" fillId="0" borderId="8" xfId="1" applyNumberFormat="1" applyFont="1" applyBorder="1" applyAlignment="1">
      <alignment horizontal="right"/>
    </xf>
    <xf numFmtId="166" fontId="5" fillId="0" borderId="0" xfId="1" applyNumberFormat="1" applyFont="1" applyBorder="1" applyAlignment="1">
      <alignment horizontal="right"/>
    </xf>
    <xf numFmtId="3" fontId="5" fillId="0" borderId="0" xfId="1" applyNumberFormat="1" applyFont="1" applyBorder="1" applyAlignment="1">
      <alignment horizontal="right"/>
    </xf>
    <xf numFmtId="49" fontId="8" fillId="0" borderId="8" xfId="1" applyNumberFormat="1" applyFont="1" applyBorder="1" applyAlignment="1">
      <alignment vertical="center" wrapText="1"/>
    </xf>
    <xf numFmtId="166" fontId="8" fillId="0" borderId="8" xfId="1" applyNumberFormat="1" applyFont="1" applyBorder="1" applyAlignment="1">
      <alignment horizontal="right" vertical="center"/>
    </xf>
    <xf numFmtId="166" fontId="8" fillId="0" borderId="0" xfId="1" applyNumberFormat="1" applyFont="1" applyBorder="1" applyAlignment="1">
      <alignment horizontal="right" vertical="center"/>
    </xf>
    <xf numFmtId="3" fontId="8" fillId="0" borderId="0" xfId="1" applyNumberFormat="1" applyFont="1" applyBorder="1" applyAlignment="1">
      <alignment horizontal="right"/>
    </xf>
    <xf numFmtId="165" fontId="8" fillId="0" borderId="0" xfId="123" applyNumberFormat="1" applyFont="1" applyAlignment="1">
      <alignment vertical="center"/>
    </xf>
    <xf numFmtId="0" fontId="1" fillId="0" borderId="0" xfId="2" applyFont="1" applyAlignment="1">
      <alignment vertical="center"/>
    </xf>
    <xf numFmtId="3" fontId="1" fillId="0" borderId="0" xfId="2" applyNumberFormat="1" applyFont="1" applyAlignment="1">
      <alignment vertical="center"/>
    </xf>
    <xf numFmtId="49" fontId="0" fillId="0" borderId="8" xfId="1" applyNumberFormat="1" applyFont="1" applyBorder="1"/>
    <xf numFmtId="166" fontId="0" fillId="0" borderId="8" xfId="1" applyNumberFormat="1" applyFont="1" applyBorder="1" applyAlignment="1">
      <alignment horizontal="right"/>
    </xf>
    <xf numFmtId="166" fontId="0" fillId="0" borderId="0" xfId="1" applyNumberFormat="1" applyFont="1" applyBorder="1" applyAlignment="1">
      <alignment horizontal="right"/>
    </xf>
    <xf numFmtId="3" fontId="1" fillId="0" borderId="0" xfId="2" applyNumberFormat="1" applyFont="1" applyFill="1" applyBorder="1"/>
    <xf numFmtId="166" fontId="0" fillId="0" borderId="8" xfId="123" applyNumberFormat="1" applyFont="1" applyBorder="1" applyAlignment="1">
      <alignment horizontal="right"/>
    </xf>
    <xf numFmtId="166" fontId="0" fillId="0" borderId="0" xfId="123" applyNumberFormat="1" applyFont="1" applyBorder="1" applyAlignment="1">
      <alignment horizontal="right"/>
    </xf>
    <xf numFmtId="49" fontId="0" fillId="0" borderId="8" xfId="1" applyNumberFormat="1" applyFont="1" applyBorder="1" applyAlignment="1">
      <alignment wrapText="1"/>
    </xf>
    <xf numFmtId="3" fontId="0" fillId="0" borderId="0" xfId="123" applyNumberFormat="1" applyFont="1" applyBorder="1" applyAlignment="1">
      <alignment horizontal="right"/>
    </xf>
    <xf numFmtId="3" fontId="5" fillId="0" borderId="8" xfId="1" applyNumberFormat="1" applyFont="1" applyBorder="1" applyAlignment="1">
      <alignment horizontal="right"/>
    </xf>
    <xf numFmtId="3" fontId="5" fillId="0" borderId="8" xfId="123" applyNumberFormat="1" applyFont="1" applyBorder="1" applyAlignment="1">
      <alignment horizontal="right"/>
    </xf>
    <xf numFmtId="166" fontId="5" fillId="0" borderId="8" xfId="123" applyNumberFormat="1" applyFont="1" applyBorder="1" applyAlignment="1">
      <alignment horizontal="right"/>
    </xf>
    <xf numFmtId="166" fontId="5" fillId="0" borderId="0" xfId="123" applyNumberFormat="1" applyFont="1" applyBorder="1" applyAlignment="1">
      <alignment horizontal="right"/>
    </xf>
    <xf numFmtId="3" fontId="5" fillId="0" borderId="0" xfId="123" applyNumberFormat="1" applyFont="1" applyBorder="1" applyAlignment="1">
      <alignment horizontal="right"/>
    </xf>
    <xf numFmtId="3" fontId="5" fillId="0" borderId="0" xfId="2" applyNumberFormat="1" applyFont="1"/>
    <xf numFmtId="0" fontId="5" fillId="0" borderId="0" xfId="2" applyFont="1"/>
    <xf numFmtId="49" fontId="7" fillId="0" borderId="8" xfId="1" applyNumberFormat="1" applyFont="1" applyBorder="1" applyAlignment="1">
      <alignment wrapText="1"/>
    </xf>
    <xf numFmtId="3" fontId="7" fillId="0" borderId="8" xfId="123" applyNumberFormat="1" applyFont="1" applyBorder="1" applyAlignment="1">
      <alignment horizontal="right"/>
    </xf>
    <xf numFmtId="166" fontId="7" fillId="0" borderId="8" xfId="123" applyNumberFormat="1" applyFont="1" applyBorder="1" applyAlignment="1">
      <alignment horizontal="right"/>
    </xf>
    <xf numFmtId="166" fontId="7" fillId="0" borderId="0" xfId="123" applyNumberFormat="1" applyFont="1" applyBorder="1" applyAlignment="1">
      <alignment horizontal="right"/>
    </xf>
    <xf numFmtId="3" fontId="7" fillId="0" borderId="0" xfId="123" applyNumberFormat="1" applyFont="1" applyBorder="1" applyAlignment="1">
      <alignment horizontal="right"/>
    </xf>
    <xf numFmtId="49" fontId="7" fillId="0" borderId="1" xfId="1" applyNumberFormat="1" applyFont="1" applyBorder="1" applyAlignment="1">
      <alignment horizontal="center" vertical="center" wrapText="1"/>
    </xf>
    <xf numFmtId="3" fontId="7" fillId="0" borderId="1" xfId="1" applyNumberFormat="1" applyFont="1" applyBorder="1" applyAlignment="1">
      <alignment horizontal="right" vertical="center"/>
    </xf>
    <xf numFmtId="166" fontId="7" fillId="0" borderId="1" xfId="1" applyNumberFormat="1" applyFont="1" applyBorder="1" applyAlignment="1">
      <alignment horizontal="right" vertical="center"/>
    </xf>
    <xf numFmtId="166" fontId="7" fillId="0" borderId="0" xfId="1" applyNumberFormat="1" applyFont="1" applyBorder="1" applyAlignment="1">
      <alignment horizontal="right" vertical="center"/>
    </xf>
    <xf numFmtId="3" fontId="7" fillId="0" borderId="0" xfId="1" applyNumberFormat="1" applyFont="1" applyBorder="1" applyAlignment="1">
      <alignment horizontal="right" vertical="center"/>
    </xf>
    <xf numFmtId="9" fontId="1" fillId="0" borderId="0" xfId="2" applyNumberFormat="1" applyFont="1"/>
    <xf numFmtId="0" fontId="1" fillId="0" borderId="0" xfId="94" applyFont="1" applyFill="1" applyBorder="1"/>
    <xf numFmtId="0" fontId="1" fillId="0" borderId="0" xfId="94" applyFont="1" applyBorder="1"/>
    <xf numFmtId="0" fontId="1" fillId="0" borderId="0" xfId="94" applyFont="1" applyBorder="1" applyAlignment="1">
      <alignment horizontal="center"/>
    </xf>
    <xf numFmtId="0" fontId="6" fillId="0" borderId="0" xfId="94" applyFont="1" applyBorder="1" applyAlignment="1">
      <alignment horizontal="right"/>
    </xf>
    <xf numFmtId="3" fontId="1" fillId="0" borderId="0" xfId="94" applyNumberFormat="1" applyFont="1" applyBorder="1"/>
    <xf numFmtId="0" fontId="9" fillId="0" borderId="0" xfId="93" applyFont="1" applyBorder="1" applyAlignment="1">
      <alignment vertical="center" wrapText="1"/>
    </xf>
    <xf numFmtId="3" fontId="1" fillId="0" borderId="0" xfId="93" applyNumberFormat="1" applyFont="1" applyBorder="1" applyAlignment="1">
      <alignment vertical="center" wrapText="1"/>
    </xf>
    <xf numFmtId="0" fontId="1" fillId="0" borderId="0" xfId="94" applyFont="1" applyBorder="1" applyAlignment="1">
      <alignment horizontal="center" vertical="center" wrapText="1"/>
    </xf>
    <xf numFmtId="0" fontId="1" fillId="0" borderId="0" xfId="94" applyFont="1" applyBorder="1" applyAlignment="1">
      <alignment vertical="center" wrapText="1"/>
    </xf>
    <xf numFmtId="3" fontId="1" fillId="0" borderId="0" xfId="94" applyNumberFormat="1" applyFont="1" applyBorder="1" applyAlignment="1">
      <alignment vertical="center" wrapText="1"/>
    </xf>
    <xf numFmtId="0" fontId="1" fillId="0" borderId="0" xfId="94" applyFont="1" applyBorder="1" applyAlignment="1"/>
    <xf numFmtId="3" fontId="1" fillId="0" borderId="0" xfId="94" applyNumberFormat="1" applyFont="1" applyBorder="1" applyAlignment="1"/>
    <xf numFmtId="166" fontId="1" fillId="0" borderId="0" xfId="94" applyNumberFormat="1" applyFont="1" applyBorder="1" applyAlignment="1"/>
    <xf numFmtId="3" fontId="31" fillId="0" borderId="1" xfId="93" applyNumberFormat="1" applyFont="1" applyBorder="1" applyAlignment="1">
      <alignment horizontal="center" vertical="center" wrapText="1"/>
    </xf>
    <xf numFmtId="3" fontId="5" fillId="0" borderId="0" xfId="94" applyNumberFormat="1" applyFont="1" applyBorder="1" applyAlignment="1"/>
    <xf numFmtId="164" fontId="5" fillId="0" borderId="0" xfId="94" applyNumberFormat="1" applyFont="1" applyBorder="1" applyAlignment="1"/>
    <xf numFmtId="164" fontId="1" fillId="0" borderId="0" xfId="94" applyNumberFormat="1" applyFont="1" applyBorder="1" applyAlignment="1"/>
    <xf numFmtId="3" fontId="1" fillId="0" borderId="8" xfId="93" applyNumberFormat="1" applyFont="1" applyBorder="1" applyAlignment="1">
      <alignment horizontal="right" wrapText="1"/>
    </xf>
    <xf numFmtId="177" fontId="1" fillId="0" borderId="8" xfId="93" applyNumberFormat="1" applyFont="1" applyBorder="1" applyAlignment="1">
      <alignment horizontal="right" wrapText="1"/>
    </xf>
    <xf numFmtId="177" fontId="1" fillId="0" borderId="8" xfId="94" applyNumberFormat="1" applyFont="1" applyBorder="1" applyAlignment="1">
      <alignment horizontal="right" wrapText="1"/>
    </xf>
    <xf numFmtId="3" fontId="32" fillId="0" borderId="0" xfId="94" applyNumberFormat="1" applyFont="1" applyBorder="1" applyAlignment="1"/>
    <xf numFmtId="0" fontId="0" fillId="0" borderId="8" xfId="93" applyFont="1" applyBorder="1" applyAlignment="1">
      <alignment horizontal="justify" wrapText="1"/>
    </xf>
    <xf numFmtId="3" fontId="1" fillId="0" borderId="8" xfId="124" applyNumberFormat="1" applyFont="1" applyBorder="1" applyAlignment="1">
      <alignment horizontal="right" wrapText="1"/>
    </xf>
    <xf numFmtId="165" fontId="1" fillId="0" borderId="0" xfId="94" applyNumberFormat="1" applyFont="1" applyBorder="1" applyAlignment="1"/>
    <xf numFmtId="165" fontId="1" fillId="0" borderId="0" xfId="124" applyNumberFormat="1" applyFont="1" applyBorder="1" applyAlignment="1"/>
    <xf numFmtId="178" fontId="0" fillId="0" borderId="6" xfId="124" applyNumberFormat="1" applyFont="1" applyBorder="1"/>
    <xf numFmtId="0" fontId="1" fillId="0" borderId="8" xfId="93" applyFont="1" applyFill="1" applyBorder="1" applyAlignment="1">
      <alignment horizontal="justify" wrapText="1"/>
    </xf>
    <xf numFmtId="3" fontId="1" fillId="0" borderId="8" xfId="93" applyNumberFormat="1" applyFont="1" applyFill="1" applyBorder="1" applyAlignment="1">
      <alignment horizontal="right" wrapText="1"/>
    </xf>
    <xf numFmtId="177" fontId="1" fillId="0" borderId="8" xfId="93" applyNumberFormat="1" applyFont="1" applyFill="1" applyBorder="1" applyAlignment="1">
      <alignment horizontal="right" wrapText="1"/>
    </xf>
    <xf numFmtId="177" fontId="1" fillId="0" borderId="8" xfId="94" applyNumberFormat="1" applyFont="1" applyFill="1" applyBorder="1" applyAlignment="1">
      <alignment horizontal="right" wrapText="1"/>
    </xf>
    <xf numFmtId="177" fontId="25" fillId="0" borderId="8" xfId="124" applyNumberFormat="1" applyFont="1" applyBorder="1" applyAlignment="1">
      <alignment horizontal="right" wrapText="1"/>
    </xf>
    <xf numFmtId="3" fontId="25" fillId="0" borderId="0" xfId="94" applyNumberFormat="1" applyFont="1" applyBorder="1" applyAlignment="1"/>
    <xf numFmtId="0" fontId="25" fillId="0" borderId="8" xfId="93" applyFont="1" applyBorder="1" applyAlignment="1">
      <alignment horizontal="justify" vertical="center" wrapText="1"/>
    </xf>
    <xf numFmtId="0" fontId="25" fillId="0" borderId="8" xfId="93" applyFont="1" applyBorder="1" applyAlignment="1">
      <alignment horizontal="justify"/>
    </xf>
    <xf numFmtId="165" fontId="25" fillId="0" borderId="0" xfId="124" applyNumberFormat="1" applyFont="1" applyBorder="1" applyAlignment="1"/>
    <xf numFmtId="0" fontId="1" fillId="0" borderId="9" xfId="93" applyFont="1" applyBorder="1" applyAlignment="1">
      <alignment horizontal="justify" wrapText="1"/>
    </xf>
    <xf numFmtId="3" fontId="1" fillId="0" borderId="9" xfId="93" applyNumberFormat="1" applyFont="1" applyBorder="1" applyAlignment="1">
      <alignment horizontal="right" wrapText="1"/>
    </xf>
    <xf numFmtId="3" fontId="1" fillId="0" borderId="9" xfId="124" applyNumberFormat="1" applyFont="1" applyBorder="1" applyAlignment="1">
      <alignment horizontal="right" wrapText="1"/>
    </xf>
    <xf numFmtId="177" fontId="1" fillId="0" borderId="9" xfId="93" applyNumberFormat="1" applyFont="1" applyBorder="1" applyAlignment="1">
      <alignment horizontal="right" wrapText="1"/>
    </xf>
    <xf numFmtId="177" fontId="1" fillId="0" borderId="9" xfId="94" applyNumberFormat="1" applyFont="1" applyBorder="1" applyAlignment="1">
      <alignment horizontal="right" wrapText="1"/>
    </xf>
    <xf numFmtId="3" fontId="1" fillId="0" borderId="0" xfId="94" applyNumberFormat="1" applyFont="1" applyBorder="1" applyAlignment="1">
      <alignment horizontal="center"/>
    </xf>
    <xf numFmtId="0" fontId="5" fillId="0" borderId="1" xfId="0" applyFont="1" applyBorder="1" applyAlignment="1">
      <alignment horizontal="center" vertical="center" wrapText="1"/>
    </xf>
    <xf numFmtId="0" fontId="26" fillId="0" borderId="0" xfId="0" applyFont="1" applyAlignment="1">
      <alignment horizontal="center" vertical="center"/>
    </xf>
    <xf numFmtId="3" fontId="6" fillId="0" borderId="2" xfId="0" applyNumberFormat="1" applyFont="1" applyBorder="1" applyAlignment="1">
      <alignment horizontal="right" vertical="center" wrapText="1"/>
    </xf>
    <xf numFmtId="3" fontId="6" fillId="0" borderId="3" xfId="0" applyNumberFormat="1" applyFont="1" applyBorder="1" applyAlignment="1">
      <alignment horizontal="right" vertical="center" wrapText="1"/>
    </xf>
    <xf numFmtId="0" fontId="6" fillId="0" borderId="1"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164" fontId="6"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3" fontId="5" fillId="0" borderId="0" xfId="2" applyNumberFormat="1" applyFont="1" applyAlignment="1">
      <alignment horizontal="center" vertical="center"/>
    </xf>
    <xf numFmtId="0" fontId="1" fillId="0" borderId="0" xfId="2" applyFont="1" applyAlignment="1">
      <alignment horizontal="center"/>
    </xf>
    <xf numFmtId="0" fontId="5" fillId="0" borderId="0" xfId="1" applyFont="1" applyAlignment="1">
      <alignment horizontal="center" vertical="center" wrapText="1"/>
    </xf>
    <xf numFmtId="0" fontId="6" fillId="0" borderId="0" xfId="1" applyFont="1" applyAlignment="1">
      <alignment horizontal="center" vertical="center" wrapText="1"/>
    </xf>
    <xf numFmtId="49" fontId="5" fillId="0" borderId="1" xfId="1" applyNumberFormat="1" applyFont="1" applyBorder="1" applyAlignment="1">
      <alignment horizontal="center" vertical="center" wrapText="1"/>
    </xf>
    <xf numFmtId="49" fontId="5" fillId="0" borderId="2"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2" applyFont="1" applyBorder="1" applyAlignment="1">
      <alignment horizontal="center" vertical="center" wrapText="1"/>
    </xf>
    <xf numFmtId="0" fontId="5" fillId="0" borderId="0" xfId="93" applyFont="1" applyBorder="1" applyAlignment="1">
      <alignment horizontal="center" wrapText="1"/>
    </xf>
    <xf numFmtId="0" fontId="3" fillId="0" borderId="0" xfId="93" applyFont="1" applyBorder="1" applyAlignment="1">
      <alignment horizontal="center" wrapText="1"/>
    </xf>
    <xf numFmtId="3" fontId="5" fillId="0" borderId="2" xfId="93" applyNumberFormat="1" applyFont="1" applyBorder="1" applyAlignment="1">
      <alignment horizontal="center" vertical="center" wrapText="1"/>
    </xf>
    <xf numFmtId="3" fontId="5" fillId="0" borderId="6" xfId="93" applyNumberFormat="1" applyFont="1" applyBorder="1" applyAlignment="1">
      <alignment horizontal="center" vertical="center" wrapText="1"/>
    </xf>
    <xf numFmtId="3" fontId="5" fillId="0" borderId="3" xfId="93" applyNumberFormat="1" applyFont="1" applyBorder="1" applyAlignment="1">
      <alignment horizontal="center" vertical="center" wrapText="1"/>
    </xf>
    <xf numFmtId="3" fontId="5" fillId="0" borderId="1" xfId="93" applyNumberFormat="1" applyFont="1" applyBorder="1" applyAlignment="1">
      <alignment horizontal="center" vertical="center" wrapText="1"/>
    </xf>
    <xf numFmtId="3" fontId="5" fillId="0" borderId="1" xfId="93" applyNumberFormat="1" applyFont="1" applyBorder="1" applyAlignment="1">
      <alignment horizontal="center" vertical="center"/>
    </xf>
    <xf numFmtId="3" fontId="5" fillId="0" borderId="4" xfId="93" applyNumberFormat="1" applyFont="1" applyBorder="1" applyAlignment="1">
      <alignment horizontal="center" vertical="center"/>
    </xf>
    <xf numFmtId="3" fontId="5" fillId="0" borderId="5" xfId="93" applyNumberFormat="1" applyFont="1" applyBorder="1" applyAlignment="1">
      <alignment horizontal="center" vertical="center"/>
    </xf>
    <xf numFmtId="0" fontId="5" fillId="0" borderId="1" xfId="94" applyFont="1" applyBorder="1" applyAlignment="1">
      <alignment horizontal="center" vertical="center" wrapText="1"/>
    </xf>
  </cellXfs>
  <cellStyles count="125">
    <cellStyle name="chu" xfId="4"/>
    <cellStyle name="Comma 2" xfId="3"/>
    <cellStyle name="Comma 3" xfId="122"/>
    <cellStyle name="Comma 4" xfId="123"/>
    <cellStyle name="Comma 5" xfId="124"/>
    <cellStyle name="Comma0" xfId="5"/>
    <cellStyle name="Comma0 2" xfId="6"/>
    <cellStyle name="Currency0" xfId="7"/>
    <cellStyle name="Currency0 2" xfId="8"/>
    <cellStyle name="Date" xfId="9"/>
    <cellStyle name="Date 2" xfId="10"/>
    <cellStyle name="Fixed" xfId="11"/>
    <cellStyle name="Fixed 2" xfId="12"/>
    <cellStyle name="Header1" xfId="13"/>
    <cellStyle name="Header2" xfId="14"/>
    <cellStyle name="n" xfId="15"/>
    <cellStyle name="Normal" xfId="0" builtinId="0"/>
    <cellStyle name="Normal - Style1" xfId="16"/>
    <cellStyle name="Normal 10" xfId="17"/>
    <cellStyle name="Normal 10 2" xfId="18"/>
    <cellStyle name="Normal 11" xfId="19"/>
    <cellStyle name="Normal 11 2" xfId="20"/>
    <cellStyle name="Normal 12" xfId="21"/>
    <cellStyle name="Normal 12 2" xfId="22"/>
    <cellStyle name="Normal 13" xfId="23"/>
    <cellStyle name="Normal 13 2" xfId="24"/>
    <cellStyle name="Normal 14" xfId="25"/>
    <cellStyle name="Normal 14 2" xfId="26"/>
    <cellStyle name="Normal 15" xfId="27"/>
    <cellStyle name="Normal 15 2" xfId="28"/>
    <cellStyle name="Normal 16" xfId="29"/>
    <cellStyle name="Normal 16 2" xfId="30"/>
    <cellStyle name="Normal 17" xfId="31"/>
    <cellStyle name="Normal 17 2" xfId="32"/>
    <cellStyle name="Normal 18" xfId="33"/>
    <cellStyle name="Normal 18 2" xfId="34"/>
    <cellStyle name="Normal 19" xfId="35"/>
    <cellStyle name="Normal 19 2" xfId="36"/>
    <cellStyle name="Normal 2" xfId="2"/>
    <cellStyle name="Normal 2 2" xfId="37"/>
    <cellStyle name="Normal 20" xfId="38"/>
    <cellStyle name="Normal 21" xfId="39"/>
    <cellStyle name="Normal 22" xfId="40"/>
    <cellStyle name="Normal 23" xfId="41"/>
    <cellStyle name="Normal 23 2" xfId="42"/>
    <cellStyle name="Normal 24" xfId="43"/>
    <cellStyle name="Normal 24 2" xfId="44"/>
    <cellStyle name="Normal 25" xfId="45"/>
    <cellStyle name="Normal 25 2" xfId="46"/>
    <cellStyle name="Normal 26" xfId="47"/>
    <cellStyle name="Normal 26 2" xfId="48"/>
    <cellStyle name="Normal 27" xfId="49"/>
    <cellStyle name="Normal 27 2" xfId="50"/>
    <cellStyle name="Normal 28" xfId="51"/>
    <cellStyle name="Normal 28 2" xfId="52"/>
    <cellStyle name="Normal 29" xfId="53"/>
    <cellStyle name="Normal 29 2" xfId="54"/>
    <cellStyle name="Normal 3" xfId="55"/>
    <cellStyle name="Normal 3 2" xfId="56"/>
    <cellStyle name="Normal 30" xfId="57"/>
    <cellStyle name="Normal 30 2" xfId="58"/>
    <cellStyle name="Normal 31" xfId="59"/>
    <cellStyle name="Normal 31 2" xfId="60"/>
    <cellStyle name="Normal 32" xfId="61"/>
    <cellStyle name="Normal 32 2" xfId="62"/>
    <cellStyle name="Normal 33" xfId="63"/>
    <cellStyle name="Normal 33 2" xfId="64"/>
    <cellStyle name="Normal 34" xfId="65"/>
    <cellStyle name="Normal 34 2" xfId="66"/>
    <cellStyle name="Normal 35" xfId="67"/>
    <cellStyle name="Normal 35 2" xfId="68"/>
    <cellStyle name="Normal 36" xfId="69"/>
    <cellStyle name="Normal 36 2" xfId="70"/>
    <cellStyle name="Normal 37" xfId="71"/>
    <cellStyle name="Normal 37 2" xfId="72"/>
    <cellStyle name="Normal 38" xfId="73"/>
    <cellStyle name="Normal 38 2" xfId="74"/>
    <cellStyle name="Normal 39" xfId="75"/>
    <cellStyle name="Normal 39 2" xfId="76"/>
    <cellStyle name="Normal 4" xfId="77"/>
    <cellStyle name="Normal 4 2" xfId="78"/>
    <cellStyle name="Normal 40" xfId="79"/>
    <cellStyle name="Normal 40 2" xfId="80"/>
    <cellStyle name="Normal 41" xfId="81"/>
    <cellStyle name="Normal 41 2" xfId="82"/>
    <cellStyle name="Normal 5" xfId="83"/>
    <cellStyle name="Normal 5 2" xfId="84"/>
    <cellStyle name="Normal 6" xfId="85"/>
    <cellStyle name="Normal 6 2" xfId="86"/>
    <cellStyle name="Normal 7" xfId="87"/>
    <cellStyle name="Normal 7 2" xfId="88"/>
    <cellStyle name="Normal 8" xfId="89"/>
    <cellStyle name="Normal 8 2" xfId="90"/>
    <cellStyle name="Normal 9" xfId="91"/>
    <cellStyle name="Normal 9 2" xfId="92"/>
    <cellStyle name="Normal_BC_DUTOAN2008.9.11" xfId="1"/>
    <cellStyle name="Normal_DUKIENTHU2006(THUE)" xfId="93"/>
    <cellStyle name="Normal_SOLIEUTUANTHANG" xfId="94"/>
    <cellStyle name="so" xfId="95"/>
    <cellStyle name="so 2" xfId="96"/>
    <cellStyle name="SO%" xfId="97"/>
    <cellStyle name="SO% 2" xfId="98"/>
    <cellStyle name="so_BC_Thu_2012" xfId="99"/>
    <cellStyle name="STT" xfId="100"/>
    <cellStyle name="STT 2" xfId="101"/>
    <cellStyle name=" [0.00]_ Att. 1- Cover" xfId="102"/>
    <cellStyle name="_ Att. 1- Cover" xfId="103"/>
    <cellStyle name="?_ Att. 1- Cover" xfId="104"/>
    <cellStyle name="똿뗦먛귟 [0.00]_PRODUCT DETAIL Q1" xfId="105"/>
    <cellStyle name="똿뗦먛귟_PRODUCT DETAIL Q1" xfId="106"/>
    <cellStyle name="믅됞 [0.00]_PRODUCT DETAIL Q1" xfId="107"/>
    <cellStyle name="믅됞_PRODUCT DETAIL Q1" xfId="108"/>
    <cellStyle name="백분율_95" xfId="109"/>
    <cellStyle name="뷭?_BOOKSHIP" xfId="110"/>
    <cellStyle name="콤마 [0]_1202" xfId="111"/>
    <cellStyle name="콤마_1202" xfId="112"/>
    <cellStyle name="통화 [0]_1202" xfId="113"/>
    <cellStyle name="통화_1202" xfId="114"/>
    <cellStyle name="표준_(정보부문)월별인원계획" xfId="115"/>
    <cellStyle name="一般_00Q3902REV.1" xfId="116"/>
    <cellStyle name="千分位[0]_00Q3902REV.1" xfId="117"/>
    <cellStyle name="千分位_00Q3902REV.1" xfId="118"/>
    <cellStyle name="貨幣 [0]_00Q3902REV.1" xfId="119"/>
    <cellStyle name="貨幣[0]_BRE" xfId="120"/>
    <cellStyle name="貨幣_00Q3902REV.1" xfId="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externalLink" Target="externalLinks/externalLink3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ehoach3\c\TAILIEU\Nghiem%20thu\MYDOCU~1\EXCEL\DT-DIEN\DTD-99.XLS\DUTOAN\KS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LGL\KY_THUAT\THIETKE\DUTOAN\sl_dtoa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HAI.XLS\QUANG\QTSHSH\q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TAILIEU\TL-EXCEL\DTD\DUTOAN\KSO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4_may6\share_c\DUTOAN\DT_H\thu.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KHOAN2\NGHEAN\THUHOI\DO-HUONG\GT-BO\TKTC10-8\phong%20nen\DT-THL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inh1\c\Documents%20and%20Settings\Minh1\My%20Documents\TH%20L&#166;&#165;NG\CHI%20CUC%20KL\XTieu.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lient_dh3\c\QUY\QUYETTOA\QT110VINH.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LGL\KY_THUAT\DT_EXCEL\dtmo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SERVER01\Chinhanh\Tuyen-476mo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VBPrograms\EMIS\Hoso_Excel\HoSo_T9\HoSo_TieuHoc_T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tkh05\d\QUY\DG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IEN2\C\WINDOWS\TEMP\MATERIAL\&#33457;&#3602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4_MAY10\C\DUTOAN\SC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IEN2\C\WINDOWS\TEMP\3533\96Q\96q2588\PANE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ang\c\Dung%20Quat\Nhom%20GC\New%20Folder\My%20Documents\3533\98Q\3533\Q\98Q2943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41.192.103\e\My%20Documents\TH%20LUONG%201\TH%20L&#166;&#165;NG\TP%20QUY%20NHON%20CD\Kim%20Chi\KC1\CHAI.XLS\QUANG\HUE_WB\THANHT~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ehoach3\c\TAILIEU\Nghiem%20thu\My%20Documents\EXCEL\TK_DIEN\NHAN\DTX-NG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TK_DIEN\NHAN\DTX-NG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4_may10\c\My%20Documents\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EN2\C\WINDOWS\TEMP\3533\99Q\99Q3657\99Q3299(REV.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bang01\c\Ky_thuat\BC_QLKT\2001\Thang1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ay07\c\THIETKE\LG_PET\BANGKE\BINH_G~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41.192.103\e\My%20Documents\TH%20LUONG%201\TH%20L&#166;&#165;NG\TP%20QUY%20NHON%20CD\Kim%20Chi\KC1\CHAI.XLS\PDQ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4_MAY10\C\DUTOAN\DT_H\VATTU.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0.41.192.103\e\My%20Documents\TH%20LUONG%201\TH%20L&#166;&#165;NG\TP%20QUY%20NHON%20CD\thang%2011\Nam.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B-CAOQ~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LGL\KY_THUAT\DT_EXCEL\DT_CTy_c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DAUTHAU\Dungquat\GOI3\DUNGQUAT-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ky_thuat\Ky_thuat\BC_QLKT\2001\6THDN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ZEHI\NHANCONG."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EN2\C\WINDOWS\TEMP\3533\99Q\99Q3657\99Q3299(REV.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HAI.XLS\QUANG\CAITAO\DUTOAN\WB\TONGHOP.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NT-QUOT-#3"/>
      <sheetName val="COAT&amp;WRAP-QIOT-#3"/>
      <sheetName val="XL4Poppy"/>
      <sheetName val="So Do"/>
      <sheetName val="KTTSCD - DLNA"/>
      <sheetName val="Sheet1"/>
      <sheetName val="quÝ1"/>
      <sheetName val="00000000"/>
      <sheetName val="10000000"/>
      <sheetName val="20000000"/>
      <sheetName val="30000000"/>
      <sheetName val="40000000"/>
      <sheetName val="50000000"/>
      <sheetName val="60000000"/>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Sheet3"/>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T4"/>
      <sheetName val="T5"/>
      <sheetName val="T6"/>
      <sheetName val="T.7"/>
      <sheetName val="T.8"/>
      <sheetName val="T8 (2)"/>
      <sheetName val="T.9"/>
      <sheetName val="T.10"/>
      <sheetName val="T.11"/>
      <sheetName val="T.12"/>
      <sheetName val="T10"/>
      <sheetName val="T11 "/>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5 nam (tach)"/>
      <sheetName val="5 nam (tach) (2)"/>
      <sheetName val="KH 2003"/>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tong hop"/>
      <sheetName val="phan tich DG"/>
      <sheetName val="gia vat lieu"/>
      <sheetName val="gia xe may"/>
      <sheetName val="gia nhan cong"/>
      <sheetName val="XL4Test5"/>
      <sheetName val="Bia"/>
      <sheetName val="Tm"/>
      <sheetName val="THKP"/>
      <sheetName val="DGi"/>
      <sheetName val="TH Ky Anh"/>
      <sheetName val="Sheet2 (2)"/>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kl m m d"/>
      <sheetName val="kl vt tho"/>
      <sheetName val="kl dat"/>
      <sheetName val="Sheet4"/>
      <sheetName val="xin kinh phi"/>
      <sheetName val="lan trai"/>
      <sheetName val="thuoc no"/>
      <sheetName val="so thuc pham"/>
      <sheetName val="TH  goi 4-x"/>
      <sheetName val="t1"/>
      <sheetName val="T11"/>
      <sheetName val="mau kiem ke"/>
      <sheetName val="quyet toan HD 2000"/>
      <sheetName val="quyet toan hoa don 2001"/>
      <sheetName val="kiem ke hoa don 2001"/>
      <sheetName val="QUY III 02"/>
      <sheetName val="QUY IV 02"/>
      <sheetName val="QUYET TOAN 02"/>
      <sheetName val="Sheet15"/>
      <sheetName val="fOOD"/>
      <sheetName val="FORM hc"/>
      <sheetName val="FORM pc"/>
      <sheetName val="CamPha"/>
      <sheetName val="MongCai"/>
      <sheetName val="70000000"/>
      <sheetName val="CV den trong to聮g"/>
      <sheetName val="Oð mai 279"/>
      <sheetName val="PNT_QUOT__3"/>
      <sheetName val="COAT_WRAP_QIOT__3"/>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 val="Km27' - Km278"/>
      <sheetName val="XNT1MC"/>
      <sheetName val="XNT2MC"/>
      <sheetName val="XNT3MC"/>
      <sheetName val="XNT4MC"/>
      <sheetName val="xnt 1 CP"/>
      <sheetName val="xnt 2 cp"/>
      <sheetName val="xnt 3 CP"/>
      <sheetName val="xnt 4 CP"/>
      <sheetName val="BC tuan1"/>
      <sheetName val="BC tuan2"/>
      <sheetName val="BC tuan3"/>
      <sheetName val="BC tuan4"/>
      <sheetName val="DSo NVBH"/>
      <sheetName val="ȴ0000000"/>
      <sheetName val="BangTH"/>
      <sheetName val="Xaylap "/>
      <sheetName val="Nhan cong"/>
      <sheetName val="Thietbi"/>
      <sheetName val="Diengiai"/>
      <sheetName val="Vanchuyen"/>
      <sheetName val="Coc 6"/>
      <sheetName val="Deo nai"/>
      <sheetName val="CKD than"/>
      <sheetName val="CTT Thong nhat"/>
      <sheetName val="CTT Nui beo"/>
      <sheetName val="CTT cao son"/>
      <sheetName val="CTT Khe cham"/>
      <sheetName val="XNxlva sxthanKCII"/>
      <sheetName val="Cam Y ut KC"/>
      <sheetName val="CTxay lap mo CP"/>
      <sheetName val="CTdo luong GDSP"/>
      <sheetName val="Dong bac"/>
      <sheetName val="Cac cang UT mua than Dong bac"/>
      <sheetName val="cua hang vtu"/>
      <sheetName val="Khach hang le "/>
      <sheetName val="nhat ky 5"/>
      <sheetName val="cac cong ty van tai"/>
      <sheetName val="PNT-QUOT-D150#3"/>
      <sheetName val="PNT-QUOT-H153#3"/>
      <sheetName val="PNT-QUOT-K152#3"/>
      <sheetName val="PNT-QUOT-H146#3"/>
      <sheetName val="SOLIEU"/>
      <sheetName val="TINHTOAN"/>
      <sheetName val="Bao cao KQTH quy hoach 135"/>
      <sheetName val="Sheet5"/>
      <sheetName val="Sheet6"/>
      <sheetName val="Sheet7"/>
      <sheetName val="Sheet8"/>
      <sheetName val="Sheet9"/>
      <sheetName val="Sheet10"/>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Thang06-2002"/>
      <sheetName val="Thang07-2002"/>
      <sheetName val="Thang08-2002"/>
      <sheetName val="Thang09-2002"/>
      <sheetName val="Thang10-2002 "/>
      <sheetName val="Thang11-2002"/>
      <sheetName val="Thang12-2002"/>
      <sheetName val="Sheet1 (3)"/>
      <sheetName val="XLÇ_x0015_oppy"/>
      <sheetName val="Song ban 0,7x0,7"/>
      <sheetName val="Cong ban 0,8x ,8"/>
      <sheetName val="cocB40 5B"/>
      <sheetName val="cocD50 9A"/>
      <sheetName val="cocD75 16"/>
      <sheetName val="coc B80 TD25"/>
      <sheetName val="P27 B80"/>
      <sheetName val="Coc23 B80"/>
      <sheetName val="cong B80 C4"/>
      <sheetName val="Shedt1"/>
      <sheetName val="_x0012_0000000"/>
      <sheetName val="T_x000b_331"/>
      <sheetName val="p0000000"/>
      <sheetName val="Km283 - Jm284"/>
      <sheetName val="Macro1"/>
      <sheetName val="Macro2"/>
      <sheetName val="Macro3"/>
      <sheetName val="DŃ02"/>
      <sheetName val=""/>
      <sheetName val="Cong ban 1,5_x0013__x0000_"/>
      <sheetName val="xdcb 01-2003"/>
      <sheetName val="BKLBD"/>
      <sheetName val="PTDG"/>
      <sheetName val="DTCT"/>
      <sheetName val="vlct"/>
      <sheetName val="Sheet11"/>
      <sheetName val="Sheet12"/>
      <sheetName val="Sheet13"/>
      <sheetName val="Sheet14"/>
      <sheetName val="Baocao"/>
      <sheetName val="UT"/>
      <sheetName val="TongHopHD"/>
      <sheetName val="XXXXX\XX"/>
      <sheetName val="Áo"/>
      <sheetName val="Kѭ284"/>
      <sheetName val="0304"/>
      <sheetName val="0904"/>
      <sheetName val="1204"/>
      <sheetName val="80000000"/>
      <sheetName val="90000000"/>
      <sheetName val="a0000000"/>
      <sheetName val="b0000000"/>
      <sheetName val="c0000000"/>
      <sheetName val="ADKT"/>
      <sheetName val="TNghiªm T_x0002_ "/>
      <sheetName val="tt-_x0014_BA"/>
      <sheetName val="TD_x0014_"/>
      <sheetName val="_x0014_.12"/>
      <sheetName val="QD c5a HDQT (2)"/>
      <sheetName val="_x0003_hart1"/>
      <sheetName val="K43"/>
      <sheetName val="THKL"/>
      <sheetName val="PL43"/>
      <sheetName val="K43+0.00 - 338 Trai"/>
      <sheetName val="Mix-Tarpaulin"/>
      <sheetName val="Tarpaulin"/>
      <sheetName val="Price"/>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Monthly"/>
      <sheetName val="For Summary"/>
      <sheetName val="For Summary(KG)"/>
      <sheetName val="PP Cloth"/>
      <sheetName val="Mix-PP Cloth"/>
      <sheetName val="Material Price-PP"/>
      <sheetName val="chieudayvo"/>
      <sheetName val="So lieu"/>
      <sheetName val="Input"/>
      <sheetName val="tt chu dong"/>
      <sheetName val="Tinh j+cvi"/>
      <sheetName val="Tinh MoP"/>
      <sheetName val="giaihe1"/>
      <sheetName val="Mp,Np"/>
      <sheetName val="khangluc"/>
      <sheetName val="Ms,Ns"/>
      <sheetName val="MoS"/>
      <sheetName val="giai he 2"/>
      <sheetName val="OK"/>
      <sheetName val="Dhp+dhs"/>
      <sheetName val="ktra"/>
      <sheetName val="Km&quot;80"/>
      <sheetName val="Lap ®at ®hÖn"/>
      <sheetName val="mua vao"/>
      <sheetName val="chi phi "/>
      <sheetName val="ban ra 10%"/>
      <sheetName val="ct luong "/>
      <sheetName val="Nhap 6T"/>
      <sheetName val="baocaochinh(qui1.05) (DC)"/>
      <sheetName val="Ctuluongq.1.05"/>
      <sheetName val="BANG PHAN BO qui1.05(DC)"/>
      <sheetName val="BANG PHAN BO quiII.05"/>
      <sheetName val="bao cac cinh Qui II-2005"/>
      <sheetName val="gVL"/>
      <sheetName val="XNxlva sxthanKCIÉ"/>
      <sheetName val="Khac DP"/>
      <sheetName val="Khoi than "/>
      <sheetName val="B3_208_than"/>
      <sheetName val="B3_208_TU"/>
      <sheetName val="B3_208_TW"/>
      <sheetName val="B3_208_DP"/>
      <sheetName val="B3_208_khac"/>
      <sheetName val="Dong$bac"/>
      <sheetName val="Thang8-02"/>
      <sheetName val="Thang9-02"/>
      <sheetName val="Thang10-02"/>
      <sheetName val="Thang11-02"/>
      <sheetName val="Thang12-02"/>
      <sheetName val="Thang01-03"/>
      <sheetName val="Thang02-03"/>
      <sheetName val="30100000"/>
      <sheetName val="Ton 31.1"/>
      <sheetName val="NhapT.2"/>
      <sheetName val="Xuat T.2"/>
      <sheetName val="Ton 28.2"/>
      <sheetName val="H.Tra"/>
      <sheetName val="Hang CTY TRA LAI"/>
      <sheetName val="Hang NV Tra Lai"/>
      <sheetName val="GS02-thu0TM"/>
      <sheetName val="TAU"/>
      <sheetName val="KHACH"/>
      <sheetName val="BC1"/>
      <sheetName val="BC2"/>
      <sheetName val="BAO CAO AN"/>
      <sheetName val="BANGKEKHACH"/>
      <sheetName val="gìIÏÝ_x001c_Ã_x0008_ç¾{è"/>
      <sheetName val="Du tnan chi tiet coc nuoc"/>
      <sheetName val="Package1"/>
      <sheetName val="Don gia"/>
      <sheetName val="Nhap du lieu"/>
      <sheetName val="gìIÏÝ_x001c_齘_x0013_龜_x0013_ꗃ〒"/>
      <sheetName val="bc"/>
      <sheetName val="K.O"/>
      <sheetName val="xang _clc"/>
      <sheetName val="X¡NG_td"/>
      <sheetName val="MaZUT"/>
      <sheetName val="DIESEL"/>
      <sheetName val="CV den trong to?g"/>
      <sheetName val="?0000000"/>
      <sheetName val="7000 000"/>
      <sheetName val="Tong hop xuat kho nvl"/>
      <sheetName val="Xuat kho"/>
      <sheetName val="Tong hop so lieu tai nhap kho"/>
      <sheetName val="tai nhap kho"/>
      <sheetName val="Nhap kho"/>
      <sheetName val="Tong ket nhap kho"/>
      <sheetName val="Tong ket"/>
      <sheetName val="cac ma can huy"/>
      <sheetName val="Hang hong"/>
      <sheetName val="Tham khao"/>
      <sheetName val="hang khong co packing"/>
      <sheetName val="01"/>
      <sheetName val="02"/>
      <sheetName val="03"/>
      <sheetName val="04"/>
      <sheetName val="05"/>
      <sheetName val="07"/>
      <sheetName val="08"/>
      <sheetName val="09"/>
      <sheetName val="PHEPNAM"/>
      <sheetName val="KHONGLUONG"/>
      <sheetName val="d0000000"/>
      <sheetName val="e0000000"/>
      <sheetName val="f0000000"/>
      <sheetName val="g0000000"/>
      <sheetName val="h0000000"/>
      <sheetName val="i0000000"/>
      <sheetName val="XXXXXXX0"/>
      <sheetName val="XXXXXXX1"/>
      <sheetName val="XXXXXXX2"/>
      <sheetName val="XXXXXXX3"/>
      <sheetName val="XXXXXXX4"/>
      <sheetName val="XXXXXXX5"/>
      <sheetName val="XXXXXXX6"/>
      <sheetName val="XXXXXXX7"/>
      <sheetName val="XXXXXXX8"/>
      <sheetName val="XXXXXXX9"/>
      <sheetName val="XXXXXXXA"/>
      <sheetName val="XXXXXXXB"/>
      <sheetName val="XXXXXXXC"/>
      <sheetName val="XXXXXXXD"/>
      <sheetName val="XXXXXXXE"/>
      <sheetName val="XXXXXXXF"/>
      <sheetName val="XXXXXXXG"/>
      <sheetName val="XXXXXXXH"/>
      <sheetName val="XXXXXXXI"/>
      <sheetName val="XXXXXXXJ"/>
      <sheetName val="XXXXXXXK"/>
      <sheetName val="XXXXXXXL"/>
      <sheetName val="XXXXXXXM"/>
      <sheetName val="XXXXXXXN"/>
      <sheetName val="XXXXXXXO"/>
      <sheetName val="XXXXXXXP"/>
      <sheetName val="XXXXXXXQ"/>
      <sheetName val="XXXXXXXR"/>
      <sheetName val="XXXXXXXS"/>
      <sheetName val="XXXXXXXT"/>
      <sheetName val="XXXXXXXU"/>
      <sheetName val="XXXXXXXV"/>
      <sheetName val="XXXXXXXW"/>
      <sheetName val="XXXXXXXY"/>
      <sheetName val="XXXXXXXZ"/>
      <sheetName val="XXXXXX0X"/>
      <sheetName val="XXXXXX00"/>
      <sheetName val="XXXXXX01"/>
      <sheetName val="XXXXXX02"/>
      <sheetName val="XXXXXX03"/>
      <sheetName val="XXXXXX04"/>
      <sheetName val="XXXXXX05"/>
      <sheetName val="XXXXXX06"/>
      <sheetName val="XXXXXX07"/>
      <sheetName val="Du lich"/>
      <sheetName val="XXXXXX08"/>
      <sheetName val="XXXXXX09"/>
      <sheetName val="XXXXXX0A"/>
      <sheetName val="XXXXXX0B"/>
      <sheetName val="XXXXXX0C"/>
      <sheetName val="XXXXXX0D"/>
      <sheetName val="XXXXXX0E"/>
      <sheetName val="XXXXXX0F"/>
      <sheetName val="XXXXXX0G"/>
      <sheetName val="So TSCD"/>
      <sheetName val="Bang phan bo KH TSCD"/>
      <sheetName val="The TSCD"/>
      <sheetName val="BTH- P.Chi "/>
      <sheetName val="BTH NVL"/>
      <sheetName val="NK-SC"/>
      <sheetName val="NK SO CAI"/>
      <sheetName val="The tinh Z"/>
      <sheetName val="So CFSXKD"/>
      <sheetName val="So TGNH 2002"/>
      <sheetName val="So quy TM 2002"/>
      <sheetName val="SCT NVL"/>
      <sheetName val="SCT TK 131"/>
      <sheetName val="So theo doi thue GTGT 2002"/>
      <sheetName val="BTH- P.Thu"/>
      <sheetName val="TDT-TBࡁ"/>
      <sheetName val="120"/>
      <sheetName val="IFAD"/>
      <sheetName val="CVHN"/>
      <sheetName val="TCVM"/>
      <sheetName val="RIDP"/>
      <sheetName val="LDNN"/>
      <sheetName val="Thang 07"/>
      <sheetName val="T10-05"/>
      <sheetName val="T9-05"/>
      <sheetName val="t805"/>
      <sheetName val="11T"/>
      <sheetName val="9T"/>
      <sheetName val="Tong (op"/>
      <sheetName val="Coc 4ieu"/>
      <sheetName val="CV di ngoai to~g"/>
      <sheetName val="nghi dinhmCP"/>
      <sheetName val="CVpden trong tong"/>
      <sheetName val="5 nam (tach) x2)"/>
      <sheetName val="TL33-13.14"/>
      <sheetName val="tlđm190337,8"/>
      <sheetName val="GC190337,8"/>
      <sheetName val="033,7,8"/>
      <sheetName val="TL033 ,2,4"/>
      <sheetName val="TL 0331,2"/>
      <sheetName val="033-1,4"/>
      <sheetName val="TL033,19,5"/>
      <sheetName val="thaß26"/>
      <sheetName val="Sÿÿÿÿ"/>
      <sheetName val="quÿÿ"/>
      <sheetName val="32"/>
      <sheetName val="33"/>
      <sheetName val="34"/>
      <sheetName val="35"/>
      <sheetName val="36"/>
      <sheetName val="37"/>
      <sheetName val="38"/>
      <sheetName val="PN1"/>
      <sheetName val="PN2"/>
      <sheetName val="PG1"/>
      <sheetName val="PG2"/>
      <sheetName val="TT"/>
      <sheetName val="HFO"/>
      <sheetName val="HFA"/>
      <sheetName val="FA2"/>
      <sheetName val="T_pn1"/>
      <sheetName val="T_pn2"/>
      <sheetName val="T_pg1"/>
      <sheetName val="T_pg2"/>
      <sheetName val="T_tt"/>
      <sheetName val="T_hfo"/>
      <sheetName val="T_p2"/>
      <sheetName val="T_hfa"/>
      <sheetName val="tong"/>
      <sheetName val="dt1,2,10"/>
      <sheetName val="13b"/>
      <sheetName val="pn1_TT"/>
      <sheetName val="pn2_TT"/>
      <sheetName val="PG1_TT"/>
      <sheetName val="PG2_TT"/>
      <sheetName val="tuathang"/>
      <sheetName val="hpho_TT"/>
      <sheetName val="Ban pha 2"/>
      <sheetName val="Huoipha"/>
      <sheetName val="[PNT-P3.xlsUTong hop (2)"/>
      <sheetName val="Km276 - Ke277"/>
      <sheetName val="[PNT-P3.xlsUKm279 - Km280"/>
      <sheetName val="ESTI."/>
      <sheetName val="DI-ESTI"/>
      <sheetName val="TNghiÖ- VL"/>
      <sheetName val="BCDSPS"/>
      <sheetName val="BCDKT"/>
      <sheetName val="_x000b_luong phu"/>
      <sheetName val="ၔong hop QL48 - 2"/>
      <sheetName val="Dimu"/>
      <sheetName val="Klct"/>
      <sheetName val="Covi"/>
      <sheetName val="Nlvt"/>
      <sheetName val="Innl"/>
      <sheetName val="Invt"/>
      <sheetName val="Chon"/>
      <sheetName val="Qtnv"/>
      <sheetName val="Bqtn"/>
      <sheetName val="Bqtv"/>
      <sheetName val="Giao"/>
      <sheetName val="Dcap"/>
      <sheetName val="Nlie"/>
      <sheetName val="Mnli"/>
      <sheetName val="??-BLDG"/>
      <sheetName val="VÃt liÖu"/>
      <sheetName val="QD cua "/>
      <sheetName val="DC2@ï4"/>
      <sheetName val="Giao nhÿÿÿÿvu"/>
      <sheetName val="⁋㌱Ա_x0000_䭔㌱س_x0000_䭔ㄠㄴ_x0006_牴湯⁧琠湯౧_x0000_杮楨搠湩⵨偃_x0006_匀敨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refreshError="1"/>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sheetData sheetId="321"/>
      <sheetData sheetId="322" refreshError="1"/>
      <sheetData sheetId="323" refreshError="1"/>
      <sheetData sheetId="324" refreshError="1"/>
      <sheetData sheetId="325" refreshError="1"/>
      <sheetData sheetId="326" refreshError="1"/>
      <sheetData sheetId="327" refreshError="1"/>
      <sheetData sheetId="328" refreshError="1"/>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refreshError="1"/>
      <sheetData sheetId="363"/>
      <sheetData sheetId="364"/>
      <sheetData sheetId="365"/>
      <sheetData sheetId="366"/>
      <sheetData sheetId="367"/>
      <sheetData sheetId="368"/>
      <sheetData sheetId="369"/>
      <sheetData sheetId="370"/>
      <sheetData sheetId="371"/>
      <sheetData sheetId="372"/>
      <sheetData sheetId="373"/>
      <sheetData sheetId="374" refreshError="1"/>
      <sheetData sheetId="375" refreshError="1"/>
      <sheetData sheetId="376"/>
      <sheetData sheetId="377"/>
      <sheetData sheetId="378"/>
      <sheetData sheetId="379"/>
      <sheetData sheetId="380"/>
      <sheetData sheetId="381" refreshError="1"/>
      <sheetData sheetId="382" refreshError="1"/>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sheetData sheetId="397" refreshError="1"/>
      <sheetData sheetId="398"/>
      <sheetData sheetId="399"/>
      <sheetData sheetId="400"/>
      <sheetData sheetId="401"/>
      <sheetData sheetId="402"/>
      <sheetData sheetId="403"/>
      <sheetData sheetId="404"/>
      <sheetData sheetId="405"/>
      <sheetData sheetId="406" refreshError="1"/>
      <sheetData sheetId="407"/>
      <sheetData sheetId="408"/>
      <sheetData sheetId="409"/>
      <sheetData sheetId="410"/>
      <sheetData sheetId="411"/>
      <sheetData sheetId="412" refreshError="1"/>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refreshError="1"/>
      <sheetData sheetId="473" refreshError="1"/>
      <sheetData sheetId="474"/>
      <sheetData sheetId="475"/>
      <sheetData sheetId="476"/>
      <sheetData sheetId="477"/>
      <sheetData sheetId="478"/>
      <sheetData sheetId="479"/>
      <sheetData sheetId="480"/>
      <sheetData sheetId="481"/>
      <sheetData sheetId="482"/>
      <sheetData sheetId="483"/>
      <sheetData sheetId="484" refreshError="1"/>
      <sheetData sheetId="485" refreshError="1"/>
      <sheetData sheetId="486"/>
      <sheetData sheetId="487"/>
      <sheetData sheetId="488"/>
      <sheetData sheetId="489"/>
      <sheetData sheetId="490"/>
      <sheetData sheetId="491"/>
      <sheetData sheetId="492"/>
      <sheetData sheetId="493" refreshError="1"/>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refreshError="1"/>
      <sheetData sheetId="517"/>
      <sheetData sheetId="518" refreshError="1"/>
      <sheetData sheetId="519"/>
      <sheetData sheetId="520"/>
      <sheetData sheetId="521"/>
      <sheetData sheetId="522"/>
      <sheetData sheetId="523"/>
      <sheetData sheetId="524"/>
      <sheetData sheetId="525"/>
      <sheetData sheetId="526"/>
      <sheetData sheetId="527"/>
      <sheetData sheetId="528" refreshError="1"/>
      <sheetData sheetId="529" refreshError="1"/>
      <sheetData sheetId="530"/>
      <sheetData sheetId="531"/>
      <sheetData sheetId="532"/>
      <sheetData sheetId="533"/>
      <sheetData sheetId="534"/>
      <sheetData sheetId="535"/>
      <sheetData sheetId="536"/>
      <sheetData sheetId="537"/>
      <sheetData sheetId="538"/>
      <sheetData sheetId="539"/>
      <sheetData sheetId="540"/>
      <sheetData sheetId="54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refreshError="1"/>
      <sheetData sheetId="641" refreshError="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refreshError="1"/>
      <sheetData sheetId="692" refreshError="1"/>
      <sheetData sheetId="693" refreshError="1"/>
      <sheetData sheetId="694" refreshError="1"/>
      <sheetData sheetId="695" refreshError="1"/>
      <sheetData sheetId="696"/>
      <sheetData sheetId="697"/>
      <sheetData sheetId="698"/>
      <sheetData sheetId="699" refreshError="1"/>
      <sheetData sheetId="700"/>
      <sheetData sheetId="701"/>
      <sheetData sheetId="702"/>
      <sheetData sheetId="703"/>
      <sheetData sheetId="704"/>
      <sheetData sheetId="705"/>
      <sheetData sheetId="706"/>
      <sheetData sheetId="707"/>
      <sheetData sheetId="708"/>
      <sheetData sheetId="709"/>
      <sheetData sheetId="710"/>
      <sheetData sheetId="711" refreshError="1"/>
      <sheetData sheetId="712" refreshError="1"/>
      <sheetData sheetId="713" refreshError="1"/>
      <sheetData sheetId="714" refreshError="1"/>
      <sheetData sheetId="715" refreshError="1"/>
      <sheetData sheetId="716"/>
      <sheetData sheetId="717"/>
      <sheetData sheetId="718" refreshError="1"/>
      <sheetData sheetId="719"/>
      <sheetData sheetId="72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C"/>
      <sheetName val="Dat"/>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BAN-VE"/>
      <sheetName val="LK-TA"/>
      <sheetName val="LK-TBA"/>
      <sheetName val="LK-HA"/>
      <sheetName val="Sheet1"/>
      <sheetName val="Sheet2"/>
      <sheetName val="Sheet3"/>
      <sheetName val="sl_dtoan"/>
      <sheetName val="MTO REV.0"/>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th dt dz&amp;tba shoa"/>
      <sheetName val="Chi tiet VL-NC-MTC"/>
    </sheetNames>
    <sheetDataSet>
      <sheetData sheetId="0"/>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TC"/>
      <sheetName val="Dat"/>
      <sheetName val="TN-TBA"/>
      <sheetName val="TN-22"/>
      <sheetName val="TN-0,4"/>
      <sheetName val="TH-tba "/>
      <sheetName val="GIA "/>
      <sheetName val="KP-TBA"/>
      <sheetName val="KP-0,4"/>
      <sheetName val="KS"/>
      <sheetName val="0,4"/>
      <sheetName val="TH-0.4"/>
      <sheetName val="TH-tba"/>
      <sheetName val="KP-22"/>
      <sheetName val="TH-22"/>
      <sheetName val="22"/>
      <sheetName val="TBA"/>
      <sheetName val="DG-VC"/>
      <sheetName val="TH-TBI "/>
      <sheetName val="G.Bton"/>
      <sheetName val="NEW-PANEL"/>
      <sheetName val="THAYCTO "/>
      <sheetName val="th dt dz&amp;tba sho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tong"/>
      <sheetName val="Sheet3"/>
      <sheetName val="Sheet2"/>
      <sheetName val="V_lieu"/>
      <sheetName val="bia"/>
      <sheetName val="P_cap"/>
      <sheetName val="THOP_VAT"/>
      <sheetName val="BANG_T_KE"/>
      <sheetName val="bve"/>
      <sheetName val="VLGOC"/>
      <sheetName val="VL_M"/>
      <sheetName val="CT_dz22"/>
      <sheetName val="GC_22"/>
      <sheetName val="CT_TBA"/>
      <sheetName val="GC_TBA"/>
      <sheetName val="CT_DZ04"/>
      <sheetName val="GC_04"/>
      <sheetName val="CT-THNGHIEM"/>
      <sheetName val="V_chuyen"/>
      <sheetName val="BOCDO"/>
      <sheetName val="Be_tong"/>
      <sheetName val="mong"/>
      <sheetName val="Gia_VC"/>
      <sheetName val="dm_nc_dz"/>
      <sheetName val="DM_MTC"/>
      <sheetName val="dm_tba"/>
      <sheetName val="dm_56"/>
      <sheetName val="DM_248"/>
      <sheetName val="CS-ldt"/>
      <sheetName val="SL_khoitao"/>
      <sheetName val="p_luc"/>
      <sheetName val="Sheet1"/>
      <sheetName val="Module1"/>
      <sheetName val="CT-THN_x0007_HIEM"/>
      <sheetName val="th dt dz&amp;tba shoa"/>
    </sheetNames>
    <sheetDataSet>
      <sheetData sheetId="0"/>
      <sheetData sheetId="1"/>
      <sheetData sheetId="2"/>
      <sheetData sheetId="3"/>
      <sheetData sheetId="4"/>
      <sheetData sheetId="5"/>
      <sheetData sheetId="6"/>
      <sheetData sheetId="7" refreshError="1"/>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sheetData sheetId="26" refreshError="1"/>
      <sheetData sheetId="27"/>
      <sheetData sheetId="28"/>
      <sheetData sheetId="29"/>
      <sheetData sheetId="30"/>
      <sheetData sheetId="31"/>
      <sheetData sheetId="32" refreshError="1"/>
      <sheetData sheetId="33"/>
      <sheetData sheetId="34"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 val="BANG_T_KE"/>
      <sheetName val="dm_nc_dz"/>
      <sheetName val="dm_56"/>
      <sheetName val="DM_MTC"/>
      <sheetName val="VLGOC"/>
      <sheetName val="VL_M"/>
    </sheetNames>
    <sheetDataSet>
      <sheetData sheetId="0"/>
      <sheetData sheetId="1"/>
      <sheetData sheetId="2" refreshError="1"/>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uthau"/>
      <sheetName val="1-2-4"/>
      <sheetName val="CPXL"/>
      <sheetName val="Sheet1"/>
      <sheetName val="CPTB"/>
      <sheetName val="TN"/>
      <sheetName val="TH"/>
      <sheetName val="DTCT"/>
      <sheetName val="Daysu"/>
      <sheetName val="GIA"/>
      <sheetName val="NCONG"/>
      <sheetName val="00000000"/>
      <sheetName val="XL4Poppy"/>
      <sheetName val="gvl"/>
      <sheetName val="BANG_T_KE"/>
      <sheetName val="dm_nc_dz"/>
      <sheetName val="dm_56"/>
      <sheetName val="DM_MTC"/>
      <sheetName val="VLGOC"/>
      <sheetName val="VL_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MD"/>
      <sheetName val="ND"/>
      <sheetName val="CONG"/>
      <sheetName val="DGCT"/>
      <sheetName val="XL4Poppy"/>
      <sheetName val="PIPE-03E"/>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Congty"/>
      <sheetName val="VPPN"/>
      <sheetName val="XN74"/>
      <sheetName val="XN54"/>
      <sheetName val="XN33"/>
      <sheetName val="NK96"/>
      <sheetName val="XL4Test5"/>
      <sheetName val="THCT"/>
      <sheetName val="cap cho cac DT"/>
      <sheetName val="Ung - hoan"/>
      <sheetName val="CP may"/>
      <sheetName val="SS"/>
      <sheetName val="NVL"/>
      <sheetName val="00000000"/>
      <sheetName val="10000000"/>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Dong Dau"/>
      <sheetName val="Dong Dau (2)"/>
      <sheetName val="Sau dong"/>
      <sheetName val="Ma xa"/>
      <sheetName val="My dinh"/>
      <sheetName val="Tong cong"/>
      <sheetName val="KH 2003 (moi max)"/>
      <sheetName val="VL"/>
      <sheetName val="CTXD"/>
      <sheetName val=".."/>
      <sheetName val="CTDN"/>
      <sheetName val="san vuon"/>
      <sheetName val="khu phu tro"/>
      <sheetName val="TH"/>
      <sheetName val="Chart2"/>
      <sheetName val="1"/>
      <sheetName val="be tong"/>
      <sheetName val="Thep"/>
      <sheetName val="Tong hop thep"/>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KH12"/>
      <sheetName val="CN12"/>
      <sheetName val="HD12"/>
      <sheetName val="KH1"/>
      <sheetName val="Thuyet minh"/>
      <sheetName val="CQ-HQ"/>
      <sheetName val="tscd"/>
      <sheetName val="KM"/>
      <sheetName val="KHOANMUC"/>
      <sheetName val="CPQL"/>
      <sheetName val="SANLUONG"/>
      <sheetName val="SSCP-SL"/>
      <sheetName val="CPSX"/>
      <sheetName val="KQKD"/>
      <sheetName val="CDSL (2)"/>
      <sheetName val="Phu luc"/>
      <sheetName val="Gia trÞ"/>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Gia VL"/>
      <sheetName val="Bang gia ca may"/>
      <sheetName val="Bang luong CB"/>
      <sheetName val="Bang P.tich CT"/>
      <sheetName val="D.toan chi tiet"/>
      <sheetName val="Bang TH Dtoan"/>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cd viaK0-T6"/>
      <sheetName val="cdvia T6-Tc24"/>
      <sheetName val="cdvia Tc24-T46"/>
      <sheetName val="cdbtnL2ko-k0+361"/>
      <sheetName val="cd btnL2k0+361-T19"/>
      <sheetName val="DTHH"/>
      <sheetName val="Bang1"/>
      <sheetName val="TAI TRONG"/>
      <sheetName val="NOI LUC"/>
      <sheetName val="TINH DUYET THTT CHINH"/>
      <sheetName val="TDUYET THTT PHU"/>
      <sheetName val="TINH DAO DONG VA DO VONG"/>
      <sheetName val="TINH NEO"/>
      <sheetName val="01"/>
      <sheetName val="02"/>
      <sheetName val="03"/>
      <sheetName val="04"/>
      <sheetName val="05"/>
      <sheetName val="Sheet13"/>
      <sheetName val="Sheet14"/>
      <sheetName val="Sheet15"/>
      <sheetName val="Sheet16"/>
      <sheetName val="Sheet17"/>
      <sheetName val="Sheet18"/>
      <sheetName val="Sheet19"/>
      <sheetName val="Sheet20"/>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C45A-BH"/>
      <sheetName val="C46A-BH"/>
      <sheetName val="C47A-BH"/>
      <sheetName val="C48A-BH"/>
      <sheetName val="S-53-1"/>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Thep "/>
      <sheetName val="Chi tiet Khoi luong"/>
      <sheetName val="TH khoi luong"/>
      <sheetName val="Chiet tinh vat lieu "/>
      <sheetName val="TH KL VL"/>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DS them luong qui 4-2002"/>
      <sheetName val="Phuc loi 2-9-02"/>
      <sheetName val="PCLB-2002"/>
      <sheetName val="Thuong nhan dip 21-12-02"/>
      <sheetName val="Thuong dip nhan danh hieu AHL§"/>
      <sheetName val="Thang luong thu 13 nam 2002"/>
      <sheetName val="Luong SX# dip Tet Qui Mui(dong)"/>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DT"/>
      <sheetName val="THND"/>
      <sheetName val="THMD"/>
      <sheetName val="Phtro1"/>
      <sheetName val="DTKS1"/>
      <sheetName val="CT1m"/>
      <sheetName val="KL VL"/>
      <sheetName val="KHCTiet"/>
      <sheetName val="QT 9-6"/>
      <sheetName val="Thuong luu HB"/>
      <sheetName val="QT03"/>
      <sheetName val="QT"/>
      <sheetName val="PTmay"/>
      <sheetName val="KK"/>
      <sheetName val="QT Ky T"/>
      <sheetName val="BCKT"/>
      <sheetName val="bc vt TON BAI"/>
      <sheetName val="XXXXXXX0"/>
      <sheetName val="0_x0000_Ԁ_x0000_가"/>
      <sheetName val="00000001"/>
      <sheetName val="00000002"/>
      <sheetName val="00000003"/>
      <sheetName val="00000004"/>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NAM 2004"/>
      <sheetName val="dutoan1"/>
      <sheetName val="Anhtoan"/>
      <sheetName val="dutoan2"/>
      <sheetName val="vat tu"/>
      <sheetName val="sent to"/>
      <sheetName val="VAT TU NHAN TXQN"/>
      <sheetName val="bang tong ke khoi luong vat tu"/>
      <sheetName val="hcong tkhe"/>
      <sheetName val="VAT TU NHAN TKHE"/>
      <sheetName val="hcong qn"/>
      <sheetName val="VAT TU NHAN (2)"/>
      <sheetName val="9"/>
      <sheetName val="10"/>
      <sheetName val="PXuat"/>
      <sheetName val="THVT.T5"/>
      <sheetName val="XL1.t5"/>
      <sheetName val="XL2.T5"/>
      <sheetName val="XL3.T5"/>
      <sheetName val="XL5.T5"/>
      <sheetName val="THCCDCXN"/>
      <sheetName val="CC.XL1"/>
      <sheetName val="XL2"/>
      <sheetName val="XL3"/>
      <sheetName val="XL5"/>
      <sheetName val="Cpa"/>
      <sheetName val="khXN"/>
      <sheetName val="KKTS.04"/>
      <sheetName val="nha kct"/>
      <sheetName val="BKVT"/>
      <sheetName val="phan tich DG"/>
      <sheetName val="gia vat lieu"/>
      <sheetName val="gia xe may"/>
      <sheetName val="gia nhan co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Quang Tri"/>
      <sheetName val="TTHue"/>
      <sheetName val="Da Nang"/>
      <sheetName val="Quang Nam"/>
      <sheetName val="Quang Ngai"/>
      <sheetName val="TH DH-QN"/>
      <sheetName val="KP HD"/>
      <sheetName val="DB HD"/>
      <sheetName val="cong Q2"/>
      <sheetName val="T.U luong Q1"/>
      <sheetName val="T.U luong Q2"/>
      <sheetName val="T.U luong Q3"/>
      <sheetName val="CHIT"/>
      <sheetName val="THXH"/>
      <sheetName val="BHXH"/>
      <sheetName val="XN79"/>
      <sheetName val="CTMT"/>
      <sheetName val="HTSD6LD"/>
      <sheetName val="HTSDDNN"/>
      <sheetName val="HTSDKT"/>
      <sheetName val="BD"/>
      <sheetName val="HTNT"/>
      <sheetName val="CHART"/>
      <sheetName val="HTDT"/>
      <sheetName val="HTSDD"/>
      <sheetName val="Tien ung"/>
      <sheetName val="phi luong3"/>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binh do"/>
      <sheetName val="cot lieu"/>
      <sheetName val="van khuon"/>
      <sheetName val="CT BT"/>
      <sheetName val="lay mau"/>
      <sheetName val="mat ngoai goi"/>
      <sheetName val="coc tram-bt"/>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Quyet toan"/>
      <sheetName val="Thu hoi"/>
      <sheetName val="Lai vay"/>
      <sheetName val="Tien vay"/>
      <sheetName val="Cong no"/>
      <sheetName val="Cop pha"/>
      <sheetName val="20000000"/>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Phu luc HD"/>
      <sheetName val="tc"/>
      <sheetName val="gv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refreshError="1"/>
      <sheetData sheetId="710" refreshError="1"/>
      <sheetData sheetId="711" refreshError="1"/>
      <sheetData sheetId="712" refreshError="1"/>
      <sheetData sheetId="713" refreshError="1"/>
      <sheetData sheetId="714" refreshError="1"/>
      <sheetData sheetId="715"/>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sheetData sheetId="725"/>
      <sheetData sheetId="726"/>
      <sheetData sheetId="727"/>
      <sheetData sheetId="728"/>
      <sheetData sheetId="729"/>
      <sheetData sheetId="730"/>
      <sheetData sheetId="731"/>
      <sheetData sheetId="732" refreshError="1"/>
      <sheetData sheetId="733" refreshError="1"/>
      <sheetData sheetId="734" refreshError="1"/>
      <sheetData sheetId="735"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KLThieu"/>
      <sheetName val="CHAOTHAU"/>
      <sheetName val="DONGIA"/>
      <sheetName val="VCHUYEN"/>
      <sheetName val="GIATHAU"/>
      <sheetName val="CHI TIET"/>
      <sheetName val="CPBT"/>
      <sheetName val="CTvanchuyen"/>
      <sheetName val="khoiluongthieu"/>
      <sheetName val="CHI TIET (2)"/>
      <sheetName val="Sheet8"/>
      <sheetName val="Sheet9"/>
      <sheetName val="Sheet10"/>
      <sheetName val="Sheet11"/>
      <sheetName val="Sheet12"/>
      <sheetName val="Sheet13"/>
      <sheetName val="Sheet14"/>
      <sheetName val="Sheet15"/>
      <sheetName val="Sheet16"/>
      <sheetName val="XXXXXXXX"/>
      <sheetName val="XL4Poppy"/>
      <sheetName val="QT110VINH"/>
      <sheetName val="KLHT"/>
      <sheetName val="Sheet3"/>
      <sheetName val="Sheet2"/>
      <sheetName val="Sheet1"/>
      <sheetName val="Sheet6"/>
      <sheetName val="Sheet5"/>
      <sheetName val="Sheet4"/>
      <sheetName val="Sheet7"/>
      <sheetName val="doan phi"/>
      <sheetName val="gvl"/>
      <sheetName val="NCong"/>
    </sheetNames>
    <definedNames>
      <definedName name="DataFilter"/>
      <definedName name="DataSort"/>
      <definedName name="GoBack" sheetId="2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xe"/>
      <sheetName val="bia"/>
      <sheetName val="TH_DT"/>
      <sheetName val="DZ_22"/>
      <sheetName val="t_ke_22"/>
      <sheetName val="CT_DZ22"/>
      <sheetName val="TBA"/>
      <sheetName val="t_ke_tba"/>
      <sheetName val="CT_TBA"/>
      <sheetName val="dz-04"/>
      <sheetName val="t_ke_04"/>
      <sheetName val="CT_DZ0,4"/>
      <sheetName val="CT-THNGHIEM"/>
      <sheetName val="VC_2"/>
      <sheetName val="BOCDO"/>
      <sheetName val="D_GIA"/>
      <sheetName val="mong"/>
      <sheetName val="Gia_VC"/>
      <sheetName val="DM_TBA"/>
      <sheetName val="DG_DZ"/>
      <sheetName val="DM_248"/>
      <sheetName val="SL_khoitao"/>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DONGIA"/>
      <sheetName val="dtmoi"/>
      <sheetName val="KLHT"/>
    </sheetNames>
    <definedNames>
      <definedName name="DataFilter"/>
      <definedName name="DataSort"/>
      <definedName name="GoBack" sheetId="56"/>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HBT-1"/>
      <sheetName val="HBT-2"/>
      <sheetName val="DTH-1"/>
      <sheetName val="DTH-2"/>
      <sheetName val="LTTo-1"/>
      <sheetName val="PLEIKU RO"/>
      <sheetName val="NT"/>
      <sheetName val="HTK"/>
      <sheetName val="PDP-1"/>
      <sheetName val="phu_kien"/>
      <sheetName val="DZ_hathe"/>
      <sheetName val="00000000"/>
      <sheetName val="10000000"/>
      <sheetName val="20000000"/>
      <sheetName val="30000000"/>
      <sheetName val="40000000"/>
      <sheetName val="50000000"/>
      <sheetName val="60000000"/>
      <sheetName val="70000000"/>
      <sheetName val="80000000"/>
      <sheetName val="90000000"/>
      <sheetName val="a0000000"/>
      <sheetName val="b0000000"/>
      <sheetName val="c0000000"/>
      <sheetName val="d0000000"/>
      <sheetName val="e0000000"/>
      <sheetName val="f0000000"/>
      <sheetName val="g0000000"/>
      <sheetName val="h0000000"/>
      <sheetName val="i0000000"/>
      <sheetName val="j0000000"/>
      <sheetName val="k0000000"/>
      <sheetName val="l0000000"/>
      <sheetName val="m0000000"/>
      <sheetName val="n0000000"/>
      <sheetName val="o0000000"/>
      <sheetName val="p0000000"/>
      <sheetName val="q0000000"/>
      <sheetName val="r0000000"/>
      <sheetName val="s0000000"/>
      <sheetName val="t0000000"/>
      <sheetName val="u0000000"/>
      <sheetName val="v0000000"/>
      <sheetName val="w0000000"/>
      <sheetName val="x0000000"/>
      <sheetName val="y0000000"/>
      <sheetName val="z0000000"/>
      <sheetName val="01000000"/>
      <sheetName val="11000000"/>
      <sheetName val="21000000"/>
      <sheetName val="31000000"/>
      <sheetName val="41000000"/>
      <sheetName val="51000000"/>
      <sheetName val="XL4Poppy"/>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Truong"/>
      <sheetName val="CoSoVC_TH"/>
      <sheetName val="NhanSu_TH"/>
      <sheetName val="LopHoc_TH"/>
      <sheetName val="LopHoc_TH_BC"/>
      <sheetName val="HocSinh_TH"/>
      <sheetName val="HocSinh_TH_BC"/>
      <sheetName val="DiemTruong"/>
      <sheetName val="DanhMuc"/>
      <sheetName val="CoSoVC"/>
      <sheetName val="DG_DZ"/>
      <sheetName val="DON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2"/>
      <sheetName val="DG_DZ"/>
      <sheetName val="DONGIA"/>
      <sheetName val="DanhMuc"/>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9 月"/>
      <sheetName val="8 月"/>
      <sheetName val="LSN"/>
      <sheetName val="Sheet3"/>
      <sheetName val="Sheet1"/>
      <sheetName val="Sheet2"/>
      <sheetName val="THKP  (2)"/>
      <sheetName val="DGCT cong (TM)"/>
      <sheetName val="DGCT PH (TM)"/>
      <sheetName val="DGCT MD (TM)"/>
      <sheetName val="DGCT ND (TM)"/>
      <sheetName val="VBT (2)"/>
      <sheetName val="THKP "/>
      <sheetName val="DGCT MD"/>
      <sheetName val="DGCT ND"/>
      <sheetName val="DGCT cong"/>
      <sheetName val="DGCT PH"/>
      <sheetName val="NC (2)"/>
      <sheetName val="XM"/>
      <sheetName val="NC"/>
      <sheetName val="VL"/>
      <sheetName val="DGCT-YL"/>
      <sheetName val="TH-YL"/>
      <sheetName val="VBT"/>
      <sheetName val="BT"/>
      <sheetName val="XL4Poppy"/>
      <sheetName val="O.Do-Cong Cai tat"/>
      <sheetName val="Cty CTGT 1 TN "/>
      <sheetName val="O Khue Qlo 3"/>
      <sheetName val="O.Do-TNVCA Q.ninh"/>
      <sheetName val="O chien QL 53-1413"/>
      <sheetName val="O.chien QL53-3311"/>
      <sheetName val="Sheet4"/>
      <sheetName val="o.Huyen - CMNC"/>
      <sheetName val="Huyen Quoc lo 91"/>
      <sheetName val="Sambuvina"/>
      <sheetName val="O huyen - lai cu"/>
      <sheetName val="o.Huyen - HP"/>
      <sheetName val="O.Khuong -Nha be Can gio"/>
      <sheetName val="tong hop nha be 141 "/>
      <sheetName val="¤.kh­¬ng -Nhµ thÞ uû VY"/>
      <sheetName val="Tong hop viet tri"/>
      <sheetName val="Khuong Vtri"/>
      <sheetName val="Khuong Daklak"/>
      <sheetName val="Khuong DL"/>
      <sheetName val="khuong viet tri"/>
      <sheetName val="Ctiet Qlo2 O Khuong"/>
      <sheetName val="Thop Qlo2 O khuong"/>
      <sheetName val="O.Hien T190"/>
      <sheetName val="O.Huyen- Xuyen a"/>
      <sheetName val="Huyen lang 3311"/>
      <sheetName val="O.huyen - Lang 1413"/>
      <sheetName val="Khuong vinh yen"/>
      <sheetName val="TK 3311Hien lang"/>
      <sheetName val="O.Hien Lang-Hoa llac"/>
      <sheetName val="O yen - lai cu"/>
      <sheetName val="O.Yen Ca mau-Nam can"/>
      <sheetName val="Yen Quoc lo 91"/>
      <sheetName val="TK 3311"/>
      <sheetName val="TB O VINH"/>
      <sheetName val="Sheet5 vinh a"/>
      <sheetName val="Chart1"/>
      <sheetName val="O.Vinh-Ha noi -Cau gie"/>
      <sheetName val="¤.Vinh HNCG -2"/>
      <sheetName val="Vinh Binh dinh 6"/>
      <sheetName val="O.Vinh San bong A22"/>
      <sheetName val="¤ Vinh - S©n bãng A22"/>
      <sheetName val="O.Viet - phong nien"/>
      <sheetName val="O.Viet - phong nien (2)"/>
      <sheetName val="Tk311PNCL"/>
      <sheetName val="O Viet 4D"/>
      <sheetName val="O Viet 4D (2)"/>
      <sheetName val="Tk33114d"/>
      <sheetName val="O Viet MKPL"/>
      <sheetName val="O Viet BPHIET"/>
      <sheetName val="Viet ban den"/>
      <sheetName val="TK311BDBP"/>
      <sheetName val="O.Viet - 4D"/>
      <sheetName val="O.Thuong Cong Cai tat"/>
      <sheetName val="O.Thuong-duong 331 QN"/>
      <sheetName val="Thinh GTNT Lang son"/>
      <sheetName val="O.Thinh 4B QNKm 97-102"/>
      <sheetName val="O.Thinh 4b QN84-94"/>
      <sheetName val="O.Thao Ql 51 V.Tau"/>
      <sheetName val="Thao binh dinnh"/>
      <sheetName val="Thao d­êng Ho Chi Minh"/>
      <sheetName val="O.Thao Ql 53 V.Long"/>
      <sheetName val="3311 o thiep"/>
      <sheetName val="O.Thiep- NHCG"/>
      <sheetName val="otung tram xang nhu quynh"/>
      <sheetName val="oTung gia lam"/>
      <sheetName val="Qlo 5 Trau quy"/>
      <sheetName val="O.Tung Chau qui"/>
      <sheetName val="O.Hien Vinh tuy"/>
      <sheetName val="CTvµ SL"/>
      <sheetName val="B¶n gèc"/>
      <sheetName val="lai o huyen CM"/>
      <sheetName val="lai o yen CM"/>
      <sheetName val="tong hop 5 th­ng dau nam"/>
      <sheetName val="Thang 6"/>
      <sheetName val="Thang 7"/>
      <sheetName val="Thang 8"/>
      <sheetName val="Thang 9"/>
      <sheetName val="Tæng hîp ¤.Khu¬ng"/>
      <sheetName val="CDPS 112"/>
      <sheetName val="CDPS 333"/>
      <sheetName val="CDPS 3338 TDT"/>
      <sheetName val="CDPS 333VAT"/>
      <sheetName val="CDPS 131"/>
      <sheetName val="CDPS 133"/>
      <sheetName val="CDPS 1388"/>
      <sheetName val="CDPS 136"/>
      <sheetName val="CDPS 1413"/>
      <sheetName val="CDPS 1411"/>
      <sheetName val="CDPS 1418"/>
      <sheetName val="CDPS 152"/>
      <sheetName val="CDPS 153"/>
      <sheetName val="CDPS 154"/>
      <sheetName val="CDPS 311"/>
      <sheetName val="CDPS 3311"/>
      <sheetName val="CDPS 3312"/>
      <sheetName val="CDPS 336"/>
      <sheetName val="CDPS338(in)"/>
      <sheetName val="CDPS 3388"/>
      <sheetName val="CDPS 341"/>
      <sheetName val="TK431"/>
      <sheetName val="TK 511"/>
      <sheetName val="CDPS 342"/>
      <sheetName val="ps 642"/>
      <sheetName val="ps623"/>
      <sheetName val="ps627"/>
      <sheetName val="ps 622"/>
      <sheetName val="ps 621"/>
      <sheetName val=" kuv"/>
      <sheetName val="BKRVV"/>
      <sheetName val="KUVtrang 1"/>
      <sheetName val="CVVAYNP"/>
      <sheetName val="KUVtrang2"/>
      <sheetName val="BBKTVTDB"/>
      <sheetName val="T8-2001"/>
      <sheetName val="T7-2001"/>
      <sheetName val="T9-2001"/>
      <sheetName val="T"/>
      <sheetName val="T10-2001"/>
      <sheetName val="T6-2001"/>
      <sheetName val="T11-2001"/>
      <sheetName val="T12-2001"/>
      <sheetName val="T3-2001"/>
      <sheetName val="T4-2001"/>
      <sheetName val="T5-2001"/>
      <sheetName val="Sheet5"/>
      <sheetName val="Sheet6"/>
      <sheetName val="Sheet7"/>
      <sheetName val="Sheet8"/>
      <sheetName val="Sheet9"/>
      <sheetName val="Sheet10"/>
      <sheetName val="Sheet11"/>
      <sheetName val="Sheet12"/>
      <sheetName val="Sheet13"/>
      <sheetName val="Sheet14"/>
      <sheetName val="Sheet15"/>
      <sheetName val="Sheet16"/>
      <sheetName val="632"/>
      <sheetName val="Bieu4a-CLCB"/>
      <sheetName val="Employee Info"/>
      <sheetName val="Product and Service Catalog"/>
      <sheetName val="Ctiet"/>
      <sheetName val="TH479"/>
      <sheetName val="DGTH473"/>
      <sheetName val="TH"/>
      <sheetName val="Sum OK "/>
      <sheetName val="Vina"/>
      <sheetName val="Sum tinh lai"/>
      <sheetName val="Gia T5"/>
      <sheetName val="Gia T5+5%"/>
      <sheetName val="Gia TLC"/>
      <sheetName val="Gia TLC+5%"/>
      <sheetName val="Gia VNa"/>
      <sheetName val="Gia VNa+5%"/>
      <sheetName val="Gia T4"/>
      <sheetName val="Gia T4+5%"/>
      <sheetName val="Phan chi  OK"/>
      <sheetName val="Bid Price Schedule (2)"/>
      <sheetName val="GiaThau (3)"/>
      <sheetName val="Bid Price Summary"/>
      <sheetName val="Bid Price Schedule"/>
      <sheetName val="Name"/>
      <sheetName val="00000000"/>
      <sheetName val="487"/>
      <sheetName val="471"/>
      <sheetName val="512"/>
      <sheetName val="btnhatmin"/>
      <sheetName val="btnhtrung"/>
      <sheetName val="results"/>
      <sheetName val="CT2001"/>
      <sheetName val="TH2001"/>
      <sheetName val="KHDT2002"/>
      <sheetName val="MT"/>
      <sheetName val="PVXL"/>
      <sheetName val="CTHM2001"/>
      <sheetName val="KLCY"/>
      <sheetName val="TH2002"/>
      <sheetName val="KH201-205"/>
      <sheetName val="KHN2002"/>
      <sheetName val="TONG HOP"/>
      <sheetName val="6-BO PHAN NAP LIEU, EP"/>
      <sheetName val="07-CD EP &amp; SAY NHANH"/>
      <sheetName val="09-CD TRANG MEN"/>
      <sheetName val="10-CD NUNG"/>
      <sheetName val="11-CD LUU CHUA"/>
      <sheetName val="12-PHAN LOAI &amp; DONG GOI"/>
      <sheetName val="13-CD MAI"/>
      <sheetName val="14~16 THIET BI PHONG THI NGHIEM"/>
      <sheetName val="17 -  HE THONG HUT BUI"/>
      <sheetName val="THIET BI PHU TRO"/>
      <sheetName val="BiaDT"/>
      <sheetName val="Khaitoan"/>
      <sheetName val="chenhdt"/>
      <sheetName val="VLQtoan"/>
      <sheetName val="QTchinh"/>
      <sheetName val="QToan"/>
      <sheetName val="KHOILUONG"/>
      <sheetName val="Vatlieu"/>
      <sheetName val="Thuyet minh"/>
      <sheetName val="VTBXlan"/>
      <sheetName val="LanBx"/>
      <sheetName val="DTBX"/>
      <sheetName val="THKP"/>
      <sheetName val="CT thao do Nha an ca"/>
      <sheetName val="TH thao do Nha an ca"/>
      <sheetName val="CT XD Nha an ca"/>
      <sheetName val="CLVL XD Nha an ca"/>
      <sheetName val="bia"/>
      <sheetName val="CS"/>
      <sheetName val="TM"/>
      <sheetName val="Bia du toan"/>
      <sheetName val="tong hop kinh phi"/>
      <sheetName val="chi tiet"/>
      <sheetName val="VLC"/>
      <sheetName val="Chenh lech"/>
      <sheetName val="CT"/>
      <sheetName val="CLVL"/>
      <sheetName val="CST"/>
      <sheetName val="KL.TONG.CT"/>
      <sheetName val="KL.HT.2001"/>
      <sheetName val="pho"/>
      <sheetName val="Am"/>
      <sheetName val="Tuyen"/>
      <sheetName val="Chuyen"/>
      <sheetName val="Canh"/>
      <sheetName val="Dang"/>
      <sheetName val="Hieu"/>
      <sheetName val="Dung"/>
      <sheetName val="thanh"/>
      <sheetName val="cuong"/>
      <sheetName val="hai"/>
      <sheetName val="Phan"/>
      <sheetName val="Phucvu"/>
      <sheetName val="Giantiep"/>
      <sheetName val="PTVT"/>
      <sheetName val="XXXXXXXX"/>
      <sheetName val="nhap"/>
      <sheetName val="TL3-2002"/>
      <sheetName val="9015"/>
      <sheetName val="0502"/>
      <sheetName val="2213"/>
      <sheetName val="7270"/>
      <sheetName val="8672"/>
      <sheetName val="3027"/>
      <sheetName val="3810"/>
      <sheetName val="8523"/>
      <sheetName val="MAU"/>
      <sheetName val="Van khuon"/>
      <sheetName val="THXL"/>
      <sheetName val="Dien + Nuoc"/>
      <sheetName val="Phan tich"/>
      <sheetName val="Xay lap"/>
      <sheetName val="bien bao"/>
      <sheetName val="ranh"/>
      <sheetName val="Dan - TC"/>
      <sheetName val="TH-DTC"/>
      <sheetName val="nen duong"/>
      <sheetName val="mat duong"/>
      <sheetName val="cong ban"/>
      <sheetName val="TH-KS"/>
      <sheetName val="KL-KS"/>
      <sheetName val="Vchuyen"/>
      <sheetName val="Triet tinh"/>
      <sheetName val="THKT"/>
      <sheetName val="BiaTT"/>
      <sheetName val="Voi B phu"/>
      <sheetName val="T7 KLTC"/>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Bao cao 1"/>
      <sheetName val="lay kinh phi t91"/>
      <sheetName val="du toan 1"/>
      <sheetName val="du toan II"/>
      <sheetName val="Bao cao 2"/>
      <sheetName val="Bao cao 3"/>
      <sheetName val="Phan dien"/>
      <sheetName val="lay kpthang 9"/>
      <sheetName val="lay kinh phi T6"/>
      <sheetName val="bkevtu"/>
      <sheetName val="no"/>
      <sheetName val="bh"/>
      <sheetName val="an3"/>
      <sheetName val="an2"/>
      <sheetName val="ds"/>
      <sheetName val="an1"/>
      <sheetName val="tong"/>
      <sheetName val="oai"/>
      <sheetName val="g tiep"/>
      <sheetName val="p vu"/>
      <sheetName val="lap"/>
      <sheetName val="loi"/>
      <sheetName val="xuan"/>
      <sheetName val="kich"/>
      <sheetName val="Bao"/>
      <sheetName val="hoach"/>
      <sheetName val="Lam"/>
      <sheetName val="Canteen"/>
      <sheetName val="CT Factory"/>
      <sheetName val="General"/>
      <sheetName val="Ky tuc xa"/>
      <sheetName val="bao ve"/>
      <sheetName val="Nha xe"/>
      <sheetName val="Pum"/>
      <sheetName val="Cong + hang rao"/>
      <sheetName val="10000000"/>
      <sheetName val="Bieu1-LDTN"/>
      <sheetName val="Bieu 2a"/>
      <sheetName val="Bieu 2b"/>
      <sheetName val="Bieu 2c"/>
      <sheetName val="Bieu 3"/>
      <sheetName val="Bieu 4a"/>
      <sheetName val="Bieu 4b"/>
      <sheetName val="Bieu 4c-1"/>
      <sheetName val="Bieu 4c-2"/>
      <sheetName val="Bieu 5"/>
      <sheetName val="Bieu 6"/>
      <sheetName val="TDKT"/>
      <sheetName val="Van chuyen"/>
      <sheetName val="THKP (2)"/>
      <sheetName val="T.Bi"/>
      <sheetName val="Thiet ke"/>
      <sheetName val="K.luong"/>
      <sheetName val="TT L2"/>
      <sheetName val="TT L1"/>
      <sheetName val="Thue Ngoai"/>
      <sheetName val="Thang 1-2002"/>
      <sheetName val="Thang 2"/>
      <sheetName val="Thang3"/>
      <sheetName val="Thang 4"/>
      <sheetName val="Thang 5"/>
      <sheetName val="TH nam2000"/>
      <sheetName val="Thang7"/>
      <sheetName val="Thang8"/>
      <sheetName val="Thang9"/>
      <sheetName val="Thang10"/>
      <sheetName val="thang11"/>
      <sheetName val="Thang12"/>
      <sheetName val="KH"/>
      <sheetName val="DM"/>
      <sheetName val="DD&amp;TV"/>
      <sheetName val="CDSL"/>
      <sheetName val="PTSL"/>
      <sheetName val="THCP"/>
      <sheetName val="VT"/>
      <sheetName val="NL"/>
      <sheetName val="SoSanh"/>
      <sheetName val="QTVT"/>
      <sheetName val="QTNC"/>
      <sheetName val="thop"/>
      <sheetName val="DToan"/>
      <sheetName val="KPhi"/>
      <sheetName val="CTinh"/>
      <sheetName val="BangLuong"/>
      <sheetName val="KLuong"/>
      <sheetName val="KHSX2002-2006"/>
      <sheetName val="KHvon 2002-2006"/>
      <sheetName val="KH 2003 (moi max)"/>
      <sheetName val=" Ha-T1"/>
      <sheetName val="Binh-T1"/>
      <sheetName val="Chung-T1"/>
      <sheetName val="Manh-T1"/>
      <sheetName val="Lam-T1"/>
      <sheetName val="Hung-T1"/>
      <sheetName val="Da-T1"/>
      <sheetName val="To Binh"/>
      <sheetName val="Kien"/>
      <sheetName val="DIEN"/>
      <sheetName val="PXD"/>
      <sheetName val="TN-HC"/>
      <sheetName val="NH-RE"/>
      <sheetName val="TH (2)"/>
      <sheetName val="Sheet17"/>
      <sheetName val="Hang (2)"/>
      <sheetName val="Binh"/>
      <sheetName val="Nam"/>
      <sheetName val="Hoan"/>
      <sheetName val="Dan"/>
      <sheetName val="Hung"/>
      <sheetName val="Hien"/>
      <sheetName val="Manh"/>
      <sheetName val="Lai"/>
      <sheetName val="Thuan"/>
      <sheetName val="L.Dung"/>
      <sheetName val="Lan"/>
      <sheetName val="Tho"/>
      <sheetName val="Hang"/>
      <sheetName val="T.hop -T1"/>
      <sheetName val="T.Hop-T2"/>
      <sheetName val="T.Hop-T3"/>
      <sheetName val="SD1"/>
      <sheetName val="SD2"/>
      <sheetName val="SD7"/>
      <sheetName val="SD8"/>
      <sheetName val="SD9"/>
      <sheetName val="SD11"/>
      <sheetName val="SD12"/>
      <sheetName val="TVSD"/>
      <sheetName val="Nhan chinh"/>
      <sheetName val="62 DTC"/>
      <sheetName val="Ha Long"/>
      <sheetName val="An- Khanh"/>
      <sheetName val="Bala"/>
      <sheetName val="Me Dinh- Me tri"/>
      <sheetName val="My van"/>
      <sheetName val="343 DC"/>
      <sheetName val="Phieu Thu"/>
      <sheetName val="phieu chi"/>
      <sheetName val="mttTU"/>
      <sheetName val="soTU "/>
      <sheetName val="ttTU"/>
      <sheetName val="thue-03"/>
      <sheetName val="thue -05"/>
      <sheetName val="DG Chi tiet"/>
      <sheetName val="Du Toan"/>
      <sheetName val="CT d"/>
      <sheetName val="THGT"/>
      <sheetName val="I. CPC"/>
      <sheetName val="II. X5"/>
      <sheetName val="III. X6"/>
      <sheetName val="IV. X7"/>
      <sheetName val="V.HMTT"/>
      <sheetName val="VI. NC"/>
      <sheetName val="LTVC"/>
      <sheetName val="DTKcong"/>
      <sheetName val="DTTT"/>
      <sheetName val="DTTBI"/>
      <sheetName val="DtoanCTA.Thach "/>
      <sheetName val="DtoanCTA.Thach (3)"/>
      <sheetName val="Summary No.6"/>
      <sheetName val="No.6"/>
      <sheetName val="Mos.6"/>
      <sheetName val="L­¬ng GT"/>
      <sheetName val="L­¬ng b¶o vÖ "/>
      <sheetName val="TH l­¬ng GT - BV"/>
      <sheetName val="TH l­¬ng 12"/>
      <sheetName val="TH l­¬ng 1"/>
      <sheetName val="TH l­¬ng 2"/>
      <sheetName val="TH l­¬ng 3"/>
      <sheetName val="Ph©n bæ l­¬ng"/>
      <sheetName val="DoiCaMay"/>
      <sheetName val="TonVTu"/>
      <sheetName val="NhatTrinhXe"/>
      <sheetName val="MuaVTu"/>
      <sheetName val="KiemKe"/>
      <sheetName val="DOD-30-6"/>
      <sheetName val="THU VON T6"/>
      <sheetName val="THU VON T8"/>
      <sheetName val="DODANG30-T8"/>
      <sheetName val="THU VON T8 (2)"/>
      <sheetName val="THU VON T7( Tuyen)"/>
      <sheetName val="THU VON T8( Tuyen) "/>
      <sheetName val="TVONTUAN"/>
      <sheetName val="HSO-NCONG+MAY"/>
      <sheetName val="CTDGLCANSD9"/>
      <sheetName val="MUCTI£UQI-2003"/>
      <sheetName val="DANHMUCQI-2003"/>
      <sheetName val="DODANG-30-11"/>
      <sheetName val="CHITIETDODANG-30-11"/>
      <sheetName val="SANLUONG-10T"/>
      <sheetName val="BQLUONGCOBAN"/>
      <sheetName val="HSLT1-003"/>
      <sheetName val="LUONG-T4"/>
      <sheetName val="LUONG-T5"/>
      <sheetName val="PAKLGT"/>
      <sheetName val="HSLUONG-T"/>
      <sheetName val="PLKLGT003"/>
      <sheetName val="PLKLPV003"/>
      <sheetName val="THANG1-003"/>
      <sheetName val="THANG1-03CD"/>
      <sheetName val="HSOLUONG-TRINHCTY"/>
      <sheetName val="THang 8 "/>
      <sheetName val="L TLD T8"/>
      <sheetName val="TLDT9"/>
      <sheetName val="TANGCA-T7"/>
      <sheetName val="TLDT1+2-003"/>
      <sheetName val="GT"/>
      <sheetName val="PV"/>
      <sheetName val="CGSO1"/>
      <sheetName val="CGSO2"/>
      <sheetName val="CGSO3"/>
      <sheetName val="SCCK -T6"/>
      <sheetName val="CDt4"/>
      <sheetName val="khong1"/>
      <sheetName val="CCTCGYALY"/>
      <sheetName val="Khong2"/>
      <sheetName val="Thu cdt5"/>
      <sheetName val="THT6"/>
      <sheetName val="CCT"/>
      <sheetName val="THT5"/>
      <sheetName val="BX"/>
      <sheetName val="DT CM SC tong hop"/>
      <sheetName val="Sua DT345"/>
      <sheetName val="B CTDT3,4,5"/>
      <sheetName val="B THDT 3,4,5"/>
      <sheetName val="HDKT-DV (2)"/>
      <sheetName val="HDKT-DV2003"/>
      <sheetName val="Luong"/>
      <sheetName val="QUY"/>
      <sheetName val="BHXH"/>
      <sheetName val="TH_LuongI (R)"/>
      <sheetName val="TH_LuongII (R)"/>
      <sheetName val="QuyTN T1-7"/>
      <sheetName val="QuyTN 8-12"/>
      <sheetName val="Phuphi (R)"/>
      <sheetName val="KPSN"/>
      <sheetName val="TH_ BHXH(1-7)"/>
      <sheetName val="TH_ BHXH (8-12)"/>
      <sheetName val="TH_ BHXH (R)"/>
      <sheetName val="TH_ BHYT (1-7)"/>
      <sheetName val="TH_ BHYT (8-12)"/>
      <sheetName val="TH_ BHYT (R)"/>
      <sheetName val="ChungBHXH,BHYT"/>
      <sheetName val="TH_KPCD1"/>
      <sheetName val="TH_KPCD (R)"/>
      <sheetName val="TH_NV (R)"/>
      <sheetName val="TH_Ldong"/>
      <sheetName val="Dieuchinh"/>
      <sheetName val="CP 1421"/>
      <sheetName val="THuQly"/>
      <sheetName val="CP 1422"/>
      <sheetName val="TH_Luong"/>
      <sheetName val="TH_QuyTN"/>
      <sheetName val="Phuphi"/>
      <sheetName val="TH_ BHXH"/>
      <sheetName val="TH_ BHYT"/>
      <sheetName val="TH_KPCD"/>
      <sheetName val="TH_NV"/>
      <sheetName val="NC ngoai"/>
      <sheetName val="Ldong"/>
      <sheetName val="SSdauthu"/>
      <sheetName val="6271(R)"/>
      <sheetName val="Chianca-6271(R)"/>
      <sheetName val="627101-doi"/>
      <sheetName val="PBTT622(R)"/>
      <sheetName val="PBLTT6271(R)"/>
      <sheetName val="PBGT"/>
      <sheetName val="622(R)"/>
      <sheetName val="chi622Thuengoai(R)"/>
      <sheetName val="PBTT622 (R)"/>
      <sheetName val="6421"/>
      <sheetName val="642101"/>
      <sheetName val="334104GT"/>
      <sheetName val="33403TT"/>
      <sheetName val="33402cpc"/>
      <sheetName val="33401xn304"/>
      <sheetName val="TL TT"/>
      <sheetName val="Chi phi"/>
      <sheetName val="CTXD"/>
      <sheetName val=".."/>
      <sheetName val="CTDN"/>
      <sheetName val="DT"/>
      <sheetName val="B"/>
      <sheetName val="Haimoc"/>
      <sheetName val="Kho+baove"/>
      <sheetName val="Haiphong"/>
      <sheetName val="Baove"/>
      <sheetName val="LaixeHP"/>
      <sheetName val="TCLuong"/>
      <sheetName val="GTHP1"/>
      <sheetName val="GTHP2"/>
      <sheetName val="baoveHP"/>
      <sheetName val="thuengoaiHP"/>
      <sheetName val="GTBNG"/>
      <sheetName val="GTBN"/>
      <sheetName val="khaosatNB"/>
      <sheetName val="LaixeNB"/>
      <sheetName val="LaiuiNB"/>
      <sheetName val="phuuiBN"/>
      <sheetName val="Hutcat"/>
      <sheetName val="PhucvuNB"/>
      <sheetName val="vinhyen"/>
      <sheetName val="Kho52+SOS"/>
      <sheetName val="AncaT11"/>
      <sheetName val="LuongTT-11"/>
      <sheetName val="AncaBNG"/>
      <sheetName val="1-PT"/>
      <sheetName val="2-PC"/>
      <sheetName val="M4-TT TU"/>
      <sheetName val="5-nhapVTu"/>
      <sheetName val="5-nhapVTu (2)"/>
      <sheetName val="6-xuatVTu"/>
      <sheetName val="BB622"/>
      <sheetName val="7-luong"/>
      <sheetName val="7-luong (2)"/>
      <sheetName val="8-soquy"/>
      <sheetName val="10-ChitietVTu"/>
      <sheetName val="10-ChitietVTu (2)"/>
      <sheetName val="10-ChitietVTu (3)"/>
      <sheetName val="11-141"/>
      <sheetName val="11-141(2)"/>
      <sheetName val="11-141(3)"/>
      <sheetName val="Thong"/>
      <sheetName val="Giang"/>
      <sheetName val="CNNB - Phuc"/>
      <sheetName val="CNNB - Dinh"/>
      <sheetName val="Hao"/>
      <sheetName val="CNNB-Cau"/>
      <sheetName val="CNNB-BTXM"/>
      <sheetName val="CNNB-BT"/>
      <sheetName val="CNNB-XD"/>
      <sheetName val="13-3311"/>
      <sheetName val="15-336"/>
      <sheetName val="CNCT4-11(2001)"/>
      <sheetName val="9-NK CF CT"/>
      <sheetName val="TTCN - A"/>
      <sheetName val="T T4-11(2001)"/>
      <sheetName val="19-thue"/>
      <sheetName val="20-MMTB"/>
      <sheetName val="Gia ca may them"/>
      <sheetName val=" kk 1.7.01 (2)"/>
      <sheetName val="KK 1.7.01"/>
      <sheetName val="gia ca may day du"/>
      <sheetName val="gia ca may ban hanh"/>
      <sheetName val="gia luong tho"/>
      <sheetName val="CTGia ca may _PL 1"/>
      <sheetName val="CTGia ca may _PL 2"/>
      <sheetName val="CT giao,  cop pha_PL 1"/>
      <sheetName val="CT  giao, cop pha_PL 2"/>
      <sheetName val="T12"/>
      <sheetName val="T1-02"/>
      <sheetName val="T2-02"/>
      <sheetName val="T3"/>
      <sheetName val="T3 (2)"/>
      <sheetName val="T3 (3)"/>
      <sheetName val="T3 (4)"/>
      <sheetName val="T4"/>
      <sheetName val="T4 (2)"/>
      <sheetName val="T4 (3)"/>
      <sheetName val="chitiet do dang (2)"/>
      <sheetName val="Sheet1 (2)"/>
      <sheetName val="Sheet99"/>
      <sheetName val="3 (2)"/>
      <sheetName val="PHT"/>
      <sheetName val="PTXD"/>
      <sheetName val="QTHDGK"/>
      <sheetName val="GTUV"/>
      <sheetName val="TEMPT"/>
      <sheetName val="TEMPT (2)"/>
      <sheetName val="DanhMuc"/>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refreshError="1"/>
      <sheetData sheetId="365" refreshError="1"/>
      <sheetData sheetId="366" refreshError="1"/>
      <sheetData sheetId="367" refreshError="1"/>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refreshError="1"/>
      <sheetData sheetId="506" refreshError="1"/>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refreshError="1"/>
      <sheetData sheetId="522" refreshError="1"/>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tong"/>
      <sheetName val="DM_MTC"/>
      <sheetName val="bia"/>
      <sheetName val="SL_khoitao"/>
      <sheetName val="TH_KP_CT(1)"/>
      <sheetName val="D_GIA"/>
      <sheetName val="DM_248"/>
      <sheetName val="DZ_22"/>
      <sheetName val="t_ke_22"/>
      <sheetName val="CT_DZ22"/>
      <sheetName val="DM_TBA"/>
      <sheetName val="TBA"/>
      <sheetName val="t_ke_tba"/>
      <sheetName val="CT_TBA"/>
      <sheetName val="dz-04"/>
      <sheetName val="t_ke_04"/>
      <sheetName val="CT_DZ0,4"/>
      <sheetName val="CT-THNGHIEM"/>
      <sheetName val="VC_2"/>
      <sheetName val="Gia_VC"/>
      <sheetName val="DG_DZ"/>
      <sheetName val="BOCDO"/>
      <sheetName val="mong"/>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THAYCTO "/>
      <sheetName val="Sheet2"/>
    </sheetNames>
    <sheetDataSet>
      <sheetData sheetId="0"/>
      <sheetData sheetId="1"/>
      <sheetData sheetId="2"/>
      <sheetData sheetId="3" refreshError="1"/>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PANEL 南區焚化爐"/>
      <sheetName val="NEW-PANEL"/>
      <sheetName val="MV-PANEL"/>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Bieu1-LDTN"/>
      <sheetName val="Bieu 2a"/>
      <sheetName val="Bieu 2b"/>
      <sheetName val="Bieu 2c"/>
      <sheetName val="Bieu 3"/>
      <sheetName val="Bieu 4a"/>
      <sheetName val="Bieu 4b"/>
      <sheetName val="Bieu 4c-1"/>
      <sheetName val="Bieu 4c-2"/>
      <sheetName val="Bieu 5"/>
      <sheetName val="Bieu 6"/>
      <sheetName val="TDKT"/>
      <sheetName val="Sheet2"/>
      <sheetName val="Sheet3"/>
      <sheetName val="Tong San luong"/>
      <sheetName val="TQT"/>
      <sheetName val="Tong Quyettoan"/>
      <sheetName val="Quyettoan 2001"/>
      <sheetName val="TT tam ung"/>
      <sheetName val="QT thue 2001"/>
      <sheetName val="P bo CPC 2001"/>
      <sheetName val="PB KHTS 2001"/>
      <sheetName val="Dieuchinh thueVAT"/>
      <sheetName val="TONG HOP K L"/>
      <sheetName val="KLPSINH"/>
      <sheetName val="Bang PTKL-Luu"/>
      <sheetName val="Bang PTKL"/>
      <sheetName val="Tuan BCao"/>
      <sheetName val="KLNBA"/>
      <sheetName val="Theo doi Ranh"/>
      <sheetName val="Ranh 1"/>
      <sheetName val="Ranh"/>
      <sheetName val="KLTT"/>
      <sheetName val="cong411-415+500"/>
      <sheetName val="cong406-410"/>
      <sheetName val="116-128-cavico"/>
      <sheetName val="TKL"/>
      <sheetName val="KY TT"/>
      <sheetName val="KLBCCTY Cong"/>
      <sheetName val="TTKL VIA 2 NBA"/>
      <sheetName val="TTKL- TAM BAN 408"/>
      <sheetName val="KLVTU"/>
      <sheetName val="Phan dap K95"/>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Sheet51"/>
      <sheetName val="Sheet52"/>
      <sheetName val="Sheet53"/>
      <sheetName val="Sheet54"/>
      <sheetName val="Sheet55"/>
      <sheetName val="Sheet56"/>
      <sheetName val="Sheet57"/>
      <sheetName val="Sheet58"/>
      <sheetName val="Sheet59"/>
      <sheetName val="Sheet60"/>
      <sheetName val="Sheet61"/>
      <sheetName val="Sheet62"/>
      <sheetName val="Sheet63"/>
      <sheetName val="Sheet64"/>
      <sheetName val="Sheet65"/>
      <sheetName val="Sheet66"/>
      <sheetName val="Sheet67"/>
      <sheetName val="Sheet68"/>
      <sheetName val="Sheet69"/>
      <sheetName val="Sheet70"/>
      <sheetName val="Sheet71"/>
      <sheetName val="Sheet72"/>
      <sheetName val="Sheet73"/>
      <sheetName val="Sheet74"/>
      <sheetName val="Sheet75"/>
      <sheetName val="Sheet76"/>
      <sheetName val="Sheet77"/>
      <sheetName val="Sheet78"/>
      <sheetName val="Sheet79"/>
      <sheetName val="Sheet80"/>
      <sheetName val="Sheet81"/>
      <sheetName val="Sheet82"/>
      <sheetName val="Sheet83"/>
      <sheetName val="Sheet84"/>
      <sheetName val="Sheet85"/>
      <sheetName val="Sheet86"/>
      <sheetName val="Sheet87"/>
      <sheetName val="Sheet88"/>
      <sheetName val="Sheet89"/>
      <sheetName val="Sheet90"/>
      <sheetName val="Sheet91"/>
      <sheetName val="Sheet92"/>
      <sheetName val="Sheet93"/>
      <sheetName val="Sheet94"/>
      <sheetName val="Sheet95"/>
      <sheetName val="Sheet96"/>
      <sheetName val="Sheet97"/>
      <sheetName val="Sheet98"/>
      <sheetName val="Sheet99"/>
      <sheetName val="Sheet100"/>
      <sheetName val="Form3m"/>
      <sheetName val="FormCaoDo"/>
      <sheetName val="GOC-SB2"/>
      <sheetName val="1"/>
      <sheetName val="2"/>
      <sheetName val="3"/>
      <sheetName val="4"/>
      <sheetName val="5"/>
      <sheetName val="6"/>
      <sheetName val="7"/>
      <sheetName val="8"/>
      <sheetName val="9"/>
      <sheetName val="10"/>
      <sheetName val="11"/>
      <sheetName val="12"/>
      <sheetName val="13"/>
      <sheetName val="14"/>
      <sheetName val="15"/>
      <sheetName val="16"/>
      <sheetName val="17"/>
      <sheetName val="Dung"/>
      <sheetName val="Sheet11"/>
      <sheetName val="Sheet12"/>
      <sheetName val="Congty"/>
      <sheetName val="VPPN"/>
      <sheetName val="XN74"/>
      <sheetName val="XN54"/>
      <sheetName val="XN33"/>
      <sheetName val="NK96"/>
      <sheetName val="XL4Test5"/>
      <sheetName val="Gia VL"/>
      <sheetName val="Bang gia ca may"/>
      <sheetName val="Bang luong CB"/>
      <sheetName val="Bang P.tich CT"/>
      <sheetName val="D.toan chi tiet"/>
      <sheetName val="Bang TH Dtoan"/>
      <sheetName val="XXXXXXXX"/>
      <sheetName val="KHthuvon T3-2003"/>
      <sheetName val="KHThuvonT4-2003"/>
      <sheetName val="THuchienKHTVQI-2003"/>
      <sheetName val="KHTV Q2-2003"/>
      <sheetName val="Thang5-03"/>
      <sheetName val="00000000"/>
      <sheetName val="10000000"/>
      <sheetName val="20000000"/>
      <sheetName val="30000000"/>
      <sheetName val="40000000"/>
      <sheetName val="50000000"/>
      <sheetName val="60000000"/>
      <sheetName val="70000000"/>
      <sheetName val="80000000"/>
      <sheetName val="90000000"/>
      <sheetName val="a0000000"/>
      <sheetName val="b0000000"/>
      <sheetName val="c0000000"/>
      <sheetName val="d0000000"/>
      <sheetName val="e0000000"/>
      <sheetName val="f0000000"/>
      <sheetName val="g0000000"/>
      <sheetName val="h0000000"/>
      <sheetName val="i0000000"/>
      <sheetName val="j0000000"/>
      <sheetName val="k0000000"/>
      <sheetName val="l0000000"/>
      <sheetName val="m0000000"/>
      <sheetName val="n0000000"/>
      <sheetName val="o0000000"/>
      <sheetName val="p0000000"/>
      <sheetName val="q0000000"/>
      <sheetName val="r0000000"/>
      <sheetName val="s0000000"/>
      <sheetName val="t0000000"/>
      <sheetName val="u0000000"/>
      <sheetName val="v0000000"/>
      <sheetName val="w0000000"/>
      <sheetName val="x0000000"/>
      <sheetName val="y0000000"/>
      <sheetName val="z0000000"/>
      <sheetName val="T3"/>
      <sheetName val="KCT moi"/>
      <sheetName val="KCT moi (2)"/>
      <sheetName val="Hoi"/>
      <sheetName val="T4"/>
      <sheetName val="T5"/>
      <sheetName val="Quytien mat2003 baocao)"/>
      <sheetName val="T4 (2)"/>
      <sheetName val="T6"/>
      <sheetName val="T6Bich"/>
      <sheetName val="ccdc"/>
      <sheetName val="pbnvlieu"/>
      <sheetName val="NKNVLIEUBSUNG"/>
      <sheetName val="pbcpqlq4"/>
      <sheetName val="pbcpchung"/>
      <sheetName val="pbccdcDUNG"/>
      <sheetName val="NVLQ1+2,03"/>
      <sheetName val="CCDCQ1+2.03"/>
      <sheetName val="1421Q1+2"/>
      <sheetName val="XXXXXXX0"/>
      <sheetName val="KM0+KM1"/>
      <sheetName val="KM1+KM2"/>
      <sheetName val="KM2+KM3"/>
      <sheetName val="Nen-Mat"/>
      <sheetName val="Ho ga"/>
      <sheetName val="Ho thu"/>
      <sheetName val=" Kl ranh kin BT, H30"/>
      <sheetName val="1.2-Kluong bo via &amp; rdan"/>
      <sheetName val="2.2-Kluong lat he"/>
      <sheetName val="BIA KP"/>
      <sheetName val="Chart1"/>
      <sheetName val="Phantich"/>
      <sheetName val="Toan_DA"/>
      <sheetName val="2004"/>
      <sheetName val="2005"/>
      <sheetName val="D_GIA"/>
      <sheetName val="SL_khoitao"/>
      <sheetName val="tong hop"/>
      <sheetName val="phan tich DG"/>
      <sheetName val="gia vat lieu"/>
      <sheetName val="gia xe may"/>
      <sheetName val="gia nhan cong"/>
      <sheetName val="5 nam (tach)"/>
      <sheetName val="5 nam (tach) (2)"/>
      <sheetName val="KH 2003"/>
      <sheetName val="PC"/>
      <sheetName val="Ph-Thu"/>
      <sheetName val="Ph-Thu (2)"/>
      <sheetName val="PC (2)"/>
      <sheetName val="Chart2"/>
      <sheetName val="PC (3)"/>
      <sheetName val="Tonghop30.9"/>
      <sheetName val="Tonghop15.7"/>
      <sheetName val="Tonghop30.6"/>
      <sheetName val="Tonghop30.4"/>
      <sheetName val="Tonghop30.2"/>
      <sheetName val="Tonghop31.12"/>
      <sheetName val="CPQl"/>
      <sheetName val="DBDAN"/>
      <sheetName val="CTCCN"/>
      <sheetName val="TDC"/>
      <sheetName val="Daotao"/>
      <sheetName val="Quang Tri"/>
      <sheetName val="TTHue"/>
      <sheetName val="Da Nang"/>
      <sheetName val="Quang Nam"/>
      <sheetName val="Quang Ngai"/>
      <sheetName val="TH DH-QN"/>
      <sheetName val="KP HD"/>
      <sheetName val="DB HD"/>
      <sheetName val="TH"/>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THop (2)"/>
      <sheetName val="phÐp 99"/>
      <sheetName val="Nghi s¬n (2)"/>
      <sheetName val="kt1 (2)"/>
      <sheetName val="Tiepthi"/>
      <sheetName val="THop"/>
      <sheetName val="Cau 100 tan"/>
      <sheetName val="UongBi (2)"/>
      <sheetName val="UongBi"/>
      <sheetName val="tgd"/>
      <sheetName val="HDQT"/>
      <sheetName val="tc"/>
      <sheetName val="tv"/>
      <sheetName val="qlm"/>
      <sheetName val=" dngoai"/>
      <sheetName val="hchi"/>
      <sheetName val="dd"/>
      <sheetName val="kh"/>
      <sheetName val=" thidua"/>
      <sheetName val="bv"/>
      <sheetName val="lxe"/>
      <sheetName val="kt"/>
      <sheetName val="kt1"/>
      <sheetName val="vhan"/>
      <sheetName val="Tuvan1"/>
      <sheetName val="Tuvan2"/>
      <sheetName val="KOBE150T"/>
      <sheetName val=" cogioi"/>
      <sheetName val="HPhong"/>
      <sheetName val="xnk"/>
      <sheetName val="CNTT"/>
      <sheetName val="Doanphi"/>
      <sheetName val="NEW_PANEL"/>
      <sheetName val="THAYCTO "/>
      <sheetName val="Ma"/>
      <sheetName val="Tonghop"/>
      <sheetName val="BQTPT"/>
      <sheetName val="BQTVT"/>
      <sheetName val="NKBH"/>
      <sheetName val="NH"/>
      <sheetName val="HToan"/>
      <sheetName val="NKPT"/>
      <sheetName val="QTPhoto"/>
      <sheetName val="No Photo"/>
      <sheetName val="TL"/>
      <sheetName val="NKVitinh"/>
      <sheetName val="QTVitinh"/>
      <sheetName val="No vitinh"/>
      <sheetName val="Luong"/>
      <sheetName val="XNCN"/>
      <sheetName val="tuan"/>
      <sheetName val="thang"/>
      <sheetName val="Soluong"/>
      <sheetName val="Ton"/>
      <sheetName val="BCNo"/>
      <sheetName val="Theno"/>
      <sheetName val="Sochi"/>
      <sheetName val="giaotien"/>
      <sheetName val="DGT"/>
      <sheetName val="Hagia"/>
      <sheetName val="duchai"/>
      <sheetName val="Congno2002va2003"/>
      <sheetName val="TK331A"/>
      <sheetName val="TK131B"/>
      <sheetName val="TK131A"/>
      <sheetName val="TK 331c1"/>
      <sheetName val="TK331C"/>
      <sheetName val="CT331-2003"/>
      <sheetName val="CT 331"/>
      <sheetName val="CT131-2003"/>
      <sheetName val="CT 131"/>
      <sheetName val="TK331B"/>
      <sheetName val="KHOI LUONG"/>
      <sheetName val="DSKH HN"/>
      <sheetName val="NKY "/>
      <sheetName val="DS-TT"/>
      <sheetName val=" HN NHAP"/>
      <sheetName val="KHO HN"/>
      <sheetName val="CNO "/>
      <sheetName val="Sheet4"/>
      <sheetName val="ton tam"/>
      <sheetName val="Thep hinh"/>
      <sheetName val="p-in"/>
      <sheetName val="504"/>
      <sheetName val="807"/>
      <sheetName val="809"/>
      <sheetName val="801"/>
      <sheetName val="10-3"/>
      <sheetName val="CAVICO"/>
      <sheetName val="SD7"/>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cong40_x0016_-410"/>
      <sheetName val="DTCT"/>
      <sheetName val="PTVT"/>
      <sheetName val="THDT"/>
      <sheetName val="THVT"/>
      <sheetName val="THGT"/>
      <sheetName val="[heet30"/>
      <sheetName val="BL01"/>
      <sheetName val="BL02"/>
      <sheetName val="BL03"/>
      <sheetName val=""/>
      <sheetName val="_x0012_2-9"/>
      <sheetName val="NK4-QT"/>
      <sheetName val="NK5-QT"/>
      <sheetName val="QT4"/>
      <sheetName val="NT2"/>
      <sheetName val="NT2+2"/>
      <sheetName val="NT3"/>
      <sheetName val="NT3+2"/>
      <sheetName val="NT4"/>
      <sheetName val="nt 02 ntien cong ty lan 03  "/>
      <sheetName val="nt 02chua ntien cong ty lan 03 "/>
      <sheetName val="nt 04 ntien cong ty lan 03  "/>
      <sheetName val="nt 04chua ntien cong ty lan 03"/>
      <sheetName val="nt 05 ntien cong ty lan 03 "/>
      <sheetName val="nt 05  chuantien cong ty lan 03"/>
      <sheetName val="gia vat mieu"/>
      <sheetName val="K255 SBasa"/>
      <sheetName val="C.TIEU"/>
      <sheetName val="KQ (2)"/>
      <sheetName val="T.HAO"/>
      <sheetName val="T.HAO (2)"/>
      <sheetName val="KHbanhang"/>
      <sheetName val="CPSX"/>
      <sheetName val="QLDN"/>
      <sheetName val="T.Luong"/>
      <sheetName val="GTCX(Zx)"/>
      <sheetName val="W200x250"/>
      <sheetName val="DH200x250"/>
      <sheetName val="RT-G200x250"/>
      <sheetName val="T-250x400"/>
      <sheetName val="K-CT200x200"/>
      <sheetName val="TL-200x300"/>
      <sheetName val="400x400"/>
      <sheetName val="300x300"/>
      <sheetName val="T.Hao(1)"/>
      <sheetName val="TSCD"/>
      <sheetName val="CPNLTT"/>
      <sheetName val="NCTT"/>
      <sheetName val="LAI VAY"/>
      <sheetName val="641"/>
      <sheetName val="642"/>
      <sheetName val="CPSXKD"/>
      <sheetName val="GTmen"/>
      <sheetName val="K.luongSP"/>
      <sheetName val="BAI.MEN-Xuong"/>
      <sheetName val="KHDT"/>
      <sheetName val="KHGT"/>
      <sheetName val="KHDT(1)"/>
      <sheetName val="KHDT(2)"/>
      <sheetName val="SX-TT"/>
      <sheetName val="CL "/>
      <sheetName val="LDTL"/>
      <sheetName val="KHSCL"/>
      <sheetName val="BAO HO LD"/>
      <sheetName val="K-HAO"/>
      <sheetName val="CPC"/>
      <sheetName val="LNKD"/>
      <sheetName val="SK"/>
      <sheetName val="TRA NO"/>
      <sheetName val="CTTH"/>
      <sheetName val="VLD"/>
      <sheetName val="VLD_Phuong"/>
      <sheetName val="BCKQSXKD"/>
      <sheetName val="CANDOIKT"/>
      <sheetName val="BC LUU CHUYEN TTE"/>
      <sheetName val="BCKQHDSX -KD"/>
      <sheetName val="BANGCDKT"/>
      <sheetName val="BCDKT (CU)"/>
      <sheetName val="BCLCT.TE"/>
      <sheetName val="KH .BANHANG"/>
      <sheetName val="GIAVONHANGBAN"/>
      <sheetName val="C.PHISANXUAT"/>
      <sheetName val="CHIPHI HOATDONG"/>
      <sheetName val="KMTAICHINHBATTHUONG"/>
      <sheetName val="Tinhtoanchitiettaichinh"/>
      <sheetName val="kehoachdautu"/>
      <sheetName val="ctTBA"/>
      <sheetName val="T1"/>
      <sheetName val="T2"/>
      <sheetName val="kh Òv-10"/>
      <sheetName val="k`28-10"/>
      <sheetName val="Sheet5"/>
      <sheetName val="Sheet6"/>
      <sheetName val="Sheet7"/>
      <sheetName val="Sheet8"/>
      <sheetName val="Sheet9"/>
      <sheetName val="Sheet10"/>
      <sheetName val="Sheet13"/>
      <sheetName val="Sheet14"/>
      <sheetName val="Sheet15"/>
      <sheetName val="Sheet16"/>
      <sheetName val="CP -141"/>
      <sheetName val="CPhi"/>
      <sheetName val="CP1"/>
      <sheetName val="GVXL5"/>
      <sheetName val="CPXL1"/>
      <sheetName val="THOP XL1"/>
      <sheetName val="CPXL5"/>
      <sheetName val="621XL1"/>
      <sheetName val="154XL1"/>
      <sheetName val="Khao PBXL1"/>
      <sheetName val="D154XL5"/>
      <sheetName val="KCCPXL5"/>
      <sheetName val="HTCPXL5"/>
      <sheetName val="TTCPXL5"/>
      <sheetName val="XL1-5"/>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Phan dap J95"/>
      <sheetName val="400-415.37"/>
      <sheetName val="KL NR2"/>
      <sheetName val="NR2 565 PQ DQ"/>
      <sheetName val="565 DD"/>
      <sheetName val="M2-415.37"/>
      <sheetName val="Cong"/>
      <sheetName val="507 PQ"/>
      <sheetName val="507 DD"/>
      <sheetName val=" Subbase"/>
      <sheetName val="NR2"/>
      <sheetName val="Bang lu哜ng CB"/>
      <sheetName val="tk131t1 (2)"/>
      <sheetName val="tk331 (3)"/>
      <sheetName val="tk336t1 (5)"/>
      <sheetName val="Ma KH 331 "/>
      <sheetName val="Danh sach (7)"/>
      <sheetName val="Danh sach (8)"/>
      <sheetName val="cong no TD (2)"/>
      <sheetName val="BKCN331-04 (2)"/>
      <sheetName val="BKCN131-04 (3)"/>
      <sheetName val="BKCN336-04 (4)"/>
      <sheetName val="Danh muc ho so luu tru 2002(12)"/>
      <sheetName val="Danh muc ho so luu tru 2002(13)"/>
      <sheetName val="ke SCL (6)"/>
      <sheetName val="ke DTXDCB (7)"/>
      <sheetName val="MTSan (8)"/>
      <sheetName val="Thue 0 ktru "/>
      <sheetName val="Thue 0 ktru  -05 "/>
      <sheetName val="CPhi 50 nam "/>
      <sheetName val="Tra goc vay MTruong "/>
      <sheetName val="ke DC Than (7)"/>
      <sheetName val="kectu  go "/>
      <sheetName val="Hon gai "/>
      <sheetName val="Huong bien "/>
      <sheetName val="NM Sua "/>
      <sheetName val="L Thuc "/>
      <sheetName val="San gat "/>
      <sheetName val="H Chat mo "/>
      <sheetName val="Shaet28"/>
      <sheetName val="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refreshError="1"/>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refreshError="1"/>
      <sheetData sheetId="390" refreshError="1"/>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refreshError="1"/>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refreshError="1"/>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BM0B"/>
      <sheetName val="BM0A"/>
      <sheetName val="REQ PAGE CABLE"/>
      <sheetName val="STAHL (2)"/>
      <sheetName val="#REF"/>
      <sheetName val="Van chuyen"/>
      <sheetName val="THKP (2)"/>
      <sheetName val="THKP"/>
      <sheetName val="T.Bi"/>
      <sheetName val="Thiet ke"/>
      <sheetName val="Sheet2"/>
      <sheetName val="Sheet1"/>
      <sheetName val="CT"/>
      <sheetName val="K.luong"/>
      <sheetName val="Sheet4"/>
      <sheetName val="Sheet3"/>
      <sheetName val="TT L2"/>
      <sheetName val="TT L1"/>
      <sheetName val="Thue Ngoai"/>
      <sheetName val="XL4Poppy"/>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Hang (2)"/>
      <sheetName val="Cuong"/>
      <sheetName val="Binh"/>
      <sheetName val="Nam"/>
      <sheetName val="Hoan"/>
      <sheetName val="Dan"/>
      <sheetName val="Hung"/>
      <sheetName val="Hien"/>
      <sheetName val="Manh"/>
      <sheetName val="Lai"/>
      <sheetName val="Thuan"/>
      <sheetName val="L.Dung"/>
      <sheetName val="Dung"/>
      <sheetName val="Lan"/>
      <sheetName val="Tho"/>
      <sheetName val="Hang"/>
      <sheetName val="Chart1"/>
      <sheetName val="KHSX2002-2006"/>
      <sheetName val="KHvon 2002-2006"/>
      <sheetName val="Chi tiet - Dv lap"/>
      <sheetName val="TH KHTC"/>
      <sheetName val="000"/>
      <sheetName val="00000000"/>
      <sheetName val="VLHTXL"/>
      <sheetName val="NC"/>
      <sheetName val="May"/>
      <sheetName val="cuoc"/>
      <sheetName val="VuaXM"/>
      <sheetName val="Tno"/>
      <sheetName val="VuaBT"/>
      <sheetName val="CTGVL"/>
      <sheetName val="cat"/>
      <sheetName val="luongSS3"/>
      <sheetName val="mayTC"/>
      <sheetName val="HSluongtho"/>
      <sheetName val="luongTT09"/>
      <sheetName val="CLVL"/>
      <sheetName val="VLDCA"/>
      <sheetName val="khong"/>
      <sheetName val="IBASE"/>
      <sheetName val="CPV"/>
      <sheetName val="DGCM"/>
      <sheetName val="TL-I"/>
      <sheetName val="THG"/>
      <sheetName val="btn"/>
      <sheetName val="doi CT1"/>
      <sheetName val="doi CT3"/>
      <sheetName val="Chart3"/>
      <sheetName val="Chart2"/>
      <sheetName val="doi CT4"/>
      <sheetName val="Sheet8"/>
      <sheetName val="Sheet7"/>
      <sheetName val="Sheet6"/>
      <sheetName val="Sheet5"/>
      <sheetName val="thtb"/>
      <sheetName val="thkp cong"/>
      <sheetName val="gvl"/>
      <sheetName val="pt-cong"/>
      <sheetName val="BS CONG"/>
      <sheetName val="thop-CONG"/>
      <sheetName val="kl cong"/>
      <sheetName val="luong-A6"/>
      <sheetName val="Cnhan"/>
      <sheetName val="T2"/>
      <sheetName val="To than Nguyen-12"/>
      <sheetName val="T4"/>
      <sheetName val="T6"/>
      <sheetName val="T7"/>
      <sheetName val="T8"/>
      <sheetName val="T10"/>
      <sheetName val="T9"/>
      <sheetName val="To Quynh -12"/>
      <sheetName val="T.4"/>
      <sheetName val="T1"/>
      <sheetName val="Cn"/>
      <sheetName val="PSinh"/>
      <sheetName val="GTi"/>
      <sheetName val="km248"/>
      <sheetName val="THUE5"/>
      <sheetName val="THUE 10"/>
      <sheetName val="TTL"/>
      <sheetName val="TVCKHV1"/>
      <sheetName val="tinh LV"/>
      <sheetName val="M03"/>
      <sheetName val="M2"/>
      <sheetName val="TU"/>
      <sheetName val="Phuc"/>
      <sheetName val="QTCT1520G"/>
      <sheetName val="QTCT1520 (2)"/>
      <sheetName val="CTHT"/>
      <sheetName val="KQKD"/>
      <sheetName val="CPGT"/>
      <sheetName val="THTL"/>
      <sheetName val="Bk"/>
      <sheetName val="QT2"/>
      <sheetName val="XXXXXXXX"/>
      <sheetName val="304-03"/>
      <sheetName val="Thoi det 304"/>
      <sheetName val="CSD"/>
      <sheetName val="DLC"/>
      <sheetName val="Damchuan"/>
      <sheetName val="CBR"/>
      <sheetName val="BDCBR"/>
      <sheetName val="Thoi det 37.5"/>
      <sheetName val="TPHD37.5"/>
      <sheetName val="KL DUONG DC L = 90m"/>
      <sheetName val="She%t3"/>
      <sheetName val="CHIT"/>
      <sheetName val="THXH"/>
      <sheetName val="BHXH"/>
      <sheetName val="damchatdv"/>
      <sheetName val="DAM CHAT dv"/>
      <sheetName val="C.B.R) (3)"/>
      <sheetName val="10"/>
      <sheetName val="30(2)"/>
      <sheetName val="651"/>
      <sheetName val="C.B.R) (2)"/>
      <sheetName val="DAM CHAT"/>
      <sheetName val="C.B.R)"/>
      <sheetName val="65"/>
      <sheetName val=",30"/>
      <sheetName val=",1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Bia"/>
      <sheetName val="DKTT"/>
      <sheetName val="N-luc"/>
      <sheetName val="TH-Tai trong"/>
      <sheetName val="Xamu"/>
      <sheetName val="Than tru"/>
      <sheetName val="Be coc"/>
      <sheetName val="PTDDat-Tru"/>
      <sheetName val="PTDDat-nhip"/>
      <sheetName val="PTDDat-nhipLT"/>
      <sheetName val="COC KHOAN M1"/>
      <sheetName val="COC KHOAN M2"/>
      <sheetName val="COC KHOAN T1"/>
      <sheetName val="COC KHOAN T5"/>
      <sheetName val="COC KHOAN T4"/>
      <sheetName val="COC DONG"/>
      <sheetName val="BANG"/>
      <sheetName val="ccdc"/>
      <sheetName val="pbnvlieu"/>
      <sheetName val="NKNVLIEUBSUNG"/>
      <sheetName val="pbcpqlq4"/>
      <sheetName val="pbcpchung"/>
      <sheetName val="pbccdcDUNG"/>
      <sheetName val="NVLQ1+2,03"/>
      <sheetName val="CCDCQ1+2.03"/>
      <sheetName val="1421Q1+2"/>
      <sheetName val="XXXXXXX0"/>
      <sheetName val="Cjiet tinh"/>
      <sheetName val="BAO-CAO"/>
      <sheetName val="DORONG-DU+COTLIEU"/>
      <sheetName val="marshall"/>
      <sheetName val="Quang Tri"/>
      <sheetName val="TTHue"/>
      <sheetName val="Da Nang"/>
      <sheetName val="Quang Nam"/>
      <sheetName val="Quang Ngai"/>
      <sheetName val="TH DH-QN"/>
      <sheetName val="KP HD"/>
      <sheetName val="DB HD"/>
      <sheetName val="TH"/>
      <sheetName val="Gia VL"/>
      <sheetName val="Bang gia ca may"/>
      <sheetName val="Bang luong CB"/>
      <sheetName val="Bang P.tich CT"/>
      <sheetName val="D.toan chi tiet"/>
      <sheetName val="Bang TH Dtoan"/>
      <sheetName val="THDT"/>
      <sheetName val="KHDT"/>
      <sheetName val="HP"/>
      <sheetName val="THHP"/>
      <sheetName val="MMTB"/>
      <sheetName val="CDLD"/>
      <sheetName val="TDo"/>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Congty"/>
      <sheetName val="VPPN"/>
      <sheetName val="XN74"/>
      <sheetName val="XN54"/>
      <sheetName val="XN33"/>
      <sheetName val="NK96"/>
      <sheetName val="XL4Test5"/>
      <sheetName val="VL"/>
      <sheetName val="BTXM"/>
      <sheetName val="PTVL"/>
      <sheetName val="THcong"/>
      <sheetName val="DGCT"/>
      <sheetName val="DK"/>
      <sheetName val="tong hop"/>
      <sheetName val="phan tich DG"/>
      <sheetName val="gia vat lieu"/>
      <sheetName val="gia xe may"/>
      <sheetName val="gia nhan cong"/>
      <sheetName val="BCGTSX5"/>
      <sheetName val="KHT6"/>
      <sheetName val="BCGTXS6"/>
      <sheetName val="THT6"/>
      <sheetName val="KH Q3"/>
      <sheetName val="BCGTSX7"/>
      <sheetName val="GTSX 8"/>
      <sheetName val="CONTRACT"/>
      <sheetName val="GTSX9"/>
      <sheetName val="KH 10"/>
      <sheetName val="GTSX10"/>
      <sheetName val="KH 11"/>
      <sheetName val="GTSX11"/>
      <sheetName val="KH12"/>
      <sheetName val="GT doi"/>
      <sheetName val="Sodu"/>
      <sheetName val="Sheet2 (3)"/>
      <sheetName val="12,10"/>
      <sheetName val="duong"/>
      <sheetName val="thduong"/>
      <sheetName val="KHOAN LUONG"/>
      <sheetName val="DIEN KHO"/>
      <sheetName val="KP nhaxe"/>
      <sheetName val="kp sannen"/>
      <sheetName val="10000000"/>
      <sheetName val="DNam"/>
      <sheetName val="T3"/>
      <sheetName val="T5"/>
      <sheetName val="T11"/>
      <sheetName val="T12"/>
      <sheetName val="KL X၌2000"/>
      <sheetName val="LUY KE LO Hang"/>
      <sheetName val="Ng - 01"/>
      <sheetName val="Ng- 02"/>
      <sheetName val="Ng-03"/>
      <sheetName val="Ng - 04"/>
      <sheetName val="Ng - 05"/>
      <sheetName val="Ng - 06"/>
      <sheetName val="Ng - 07"/>
      <sheetName val="Ng - 08"/>
      <sheetName val="Ng - 9"/>
      <sheetName val="Ng - 10"/>
      <sheetName val="NG - 11"/>
      <sheetName val="NG - 12"/>
      <sheetName val="NG - 13"/>
      <sheetName val="NG - 14"/>
      <sheetName val="NG -15"/>
      <sheetName val="NG - 16"/>
      <sheetName val="Sheet16"/>
      <sheetName val="Sheet15"/>
      <sheetName val="Sheet14"/>
      <sheetName val="Sheet13"/>
      <sheetName val="Sheet12"/>
      <sheetName val="Sheet11"/>
      <sheetName val="Sheet10"/>
      <sheetName val="Sheet9"/>
      <sheetName val="20% BHXH"/>
      <sheetName val="TrÝch 2%KPC§"/>
      <sheetName val="TrÝch 3% BHYT"/>
      <sheetName val="SD cac TK"/>
      <sheetName val="TK336"/>
      <sheetName val="chi tiet 131"/>
      <sheetName val="Ke chi"/>
      <sheetName val="T1-04"/>
      <sheetName val="cty tu van"/>
      <sheetName val="cty 874"/>
      <sheetName val="nha o kinh"/>
      <sheetName val="KHOI LUONG"/>
      <sheetName val="Bieu 1"/>
      <sheetName val="Bieu 2"/>
      <sheetName val="Bieu 5"/>
      <sheetName val="HCT"/>
      <sheetName val="Bieu 6"/>
      <sheetName val="Bieu 7CT L"/>
      <sheetName val="Bieu 7 TDHCT"/>
      <sheetName val="QT"/>
      <sheetName val="KH CQ Q2-04"/>
      <sheetName val="CTTG QII-2004 CQ "/>
      <sheetName val="THTG -Quy II CQ "/>
      <sheetName val="BQ KH"/>
      <sheetName val="baocao"/>
      <sheetName val="hat"/>
      <sheetName val="tinhtoan"/>
      <sheetName val="Phanlop"/>
      <sheetName val="catnen"/>
      <sheetName val="TK331A"/>
      <sheetName val="TK131B"/>
      <sheetName val="TK131A"/>
      <sheetName val="TK 331c1"/>
      <sheetName val="TK331C"/>
      <sheetName val="CT331-2003"/>
      <sheetName val="CT 331"/>
      <sheetName val="CT131-2003"/>
      <sheetName val="CT 131"/>
      <sheetName val="TK331B"/>
      <sheetName val="thang7"/>
      <sheetName val="thang6"/>
      <sheetName val="thang5"/>
      <sheetName val="thang4"/>
      <sheetName val="98Q2943e"/>
      <sheetName val="Q2-03"/>
      <sheetName val="Q3-03"/>
      <sheetName val="DB 1 HT"/>
      <sheetName val="DCCN(408)"/>
      <sheetName val="DCCN"/>
      <sheetName val="DCCN-03"/>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Sheet51"/>
      <sheetName val="Sheet52"/>
      <sheetName val="Sheet53"/>
      <sheetName val="Sheet54"/>
      <sheetName val="Sheet55"/>
      <sheetName val="Sheet56"/>
      <sheetName val="Sheet57"/>
      <sheetName val="Sheet58"/>
      <sheetName val="Sheet59"/>
      <sheetName val="Sheet60"/>
      <sheetName val="Sheet61"/>
      <sheetName val="Sheet62"/>
      <sheetName val="Sheet63"/>
      <sheetName val="Sheet64"/>
      <sheetName val="C47-456"/>
      <sheetName val="C46"/>
      <sheetName val="C47-PII"/>
      <sheetName val="THCTCL"/>
      <sheetName val="THC (2)"/>
      <sheetName val="THCTCL (2)"/>
      <sheetName val="BPTVT"/>
      <sheetName val="bthduan"/>
      <sheetName val="THchung"/>
      <sheetName val="THC"/>
      <sheetName val="CPKhac"/>
      <sheetName val="THKP chi tiet"/>
      <sheetName val="TBICTT"/>
      <sheetName val="DOKT"/>
      <sheetName val="DLkxl"/>
      <sheetName val="TONT"/>
      <sheetName val="sdnb"/>
      <sheetName val="BLTBIIRL"/>
      <sheetName val="BC"/>
      <sheetName val="HCCKOT"/>
      <sheetName val="TBCLO"/>
      <sheetName val="TOPXD"/>
      <sheetName val="TONSI-2I "/>
      <sheetName val="TOPXD "/>
      <sheetName val="TONS21-45 "/>
      <sheetName val="DIEN"/>
      <sheetName val="HQ"/>
      <sheetName val="BL PL04"/>
      <sheetName val="DM HH"/>
      <sheetName val="BL PL06"/>
      <sheetName val="DM HH (2)"/>
      <sheetName val="BL PL07"/>
      <sheetName val="DM HH (3)"/>
      <sheetName val="Banhang"/>
      <sheetName val="Banhang (2)"/>
      <sheetName val=" den 28.01.05"/>
      <sheetName val=" den 3.5.05"/>
      <sheetName val="DTCT"/>
      <sheetName val="PTVT"/>
      <sheetName val="THVT"/>
      <sheetName val="THGT"/>
      <sheetName val="THquy 4"/>
      <sheetName val="Son duong"/>
      <sheetName val="CP son"/>
      <sheetName val="Chenh L"/>
      <sheetName val="TH son d"/>
      <sheetName val="Macro1"/>
      <sheetName val="Macro2"/>
      <sheetName val="Macro3"/>
      <sheetName val="T22(c7-t5)"/>
      <sheetName val="T22-24 (C5)"/>
      <sheetName val="T22(c7-t4)"/>
      <sheetName val="T22-24"/>
      <sheetName val="T22-24(Dg-Trencan)"/>
      <sheetName val="T25 "/>
      <sheetName val="T26-32,37 "/>
      <sheetName val="T33,36"/>
      <sheetName val="T34-35"/>
      <sheetName val="dgpduoi"/>
      <sheetName val="mcau"/>
      <sheetName val="T4-9(2)"/>
      <sheetName val="CP BT"/>
      <sheetName val="VLngoai"/>
      <sheetName val="M"/>
      <sheetName val="vc"/>
      <sheetName val="20000000"/>
      <sheetName val="30000000"/>
      <sheetName val="TP L2"/>
      <sheetName val="Le"/>
      <sheetName val="Tminh-DT"/>
      <sheetName val="CONG-TDT"/>
      <sheetName val="Cphi-KHAC"/>
      <sheetName val="Du toan (2)"/>
      <sheetName val="Du toan"/>
      <sheetName val="Phan tich vat tu"/>
      <sheetName val="Tong hop vat tu"/>
      <sheetName val="Gia tri vat tu"/>
      <sheetName val="Chenh lech vat tu"/>
      <sheetName val="CLVT_TINH"/>
      <sheetName val="Du thau"/>
      <sheetName val="Don gia chi tiet"/>
      <sheetName val="THKP_CAU"/>
      <sheetName val="Tu van Thiet ke"/>
      <sheetName val="Tien do thi cong"/>
      <sheetName val="Bia du toan"/>
      <sheetName val="Tro giup"/>
      <sheetName val="CP-TV-CAU"/>
      <sheetName val="Config"/>
      <sheetName val="nhap"/>
      <sheetName val="xuat"/>
      <sheetName val="thongke"/>
      <sheetName val="40000000"/>
      <sheetName val="50000000"/>
      <sheetName val="60000000"/>
      <sheetName val="mua vao"/>
      <sheetName val="ban ra"/>
      <sheetName val="ptvl0-1"/>
      <sheetName val="0-1"/>
      <sheetName val="ptvl4-5"/>
      <sheetName val="4-5"/>
      <sheetName val="ptvl3-4"/>
      <sheetName val="3-4"/>
      <sheetName val="ptvl2-3"/>
      <sheetName val="2-3"/>
      <sheetName val="vlcong"/>
      <sheetName val="ptvl1-2"/>
      <sheetName val="1-2"/>
      <sheetName val="[98Q2943e.xlsɝK261 AC"/>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Thi_sinh"/>
      <sheetName val="Luong"/>
      <sheetName val="HethongDebai"/>
      <sheetName val="TH131"/>
      <sheetName val="TH155&amp;156"/>
      <sheetName val="TH152"/>
      <sheetName val="TH153"/>
      <sheetName val="TH331"/>
      <sheetName val="KhoDL"/>
      <sheetName val="THSPHH"/>
      <sheetName val="THVL"/>
      <sheetName val="Chamcong"/>
      <sheetName val="DMTK"/>
      <sheetName val="DMKH"/>
      <sheetName val="DMNB"/>
      <sheetName val="DMNV"/>
      <sheetName val="THKT"/>
      <sheetName val="THKPXLTB"/>
      <sheetName val="CPK"/>
      <sheetName val="CBMB"/>
      <sheetName val="KT"/>
      <sheetName val="KC"/>
      <sheetName val="DHKK"/>
      <sheetName val="PC"/>
      <sheetName val="dien1"/>
      <sheetName val="nuoc"/>
      <sheetName val="ga"/>
      <sheetName val="CCTV"/>
      <sheetName val="thong tin"/>
      <sheetName val="dieu khien"/>
      <sheetName val="camera"/>
      <sheetName val="chong moi"/>
      <sheetName val="dien2"/>
      <sheetName val="Bang ngang"/>
      <sheetName val="Bang doc"/>
      <sheetName val="B cham cong"/>
      <sheetName val="Btt luong"/>
      <sheetName val="CLphanbo"/>
      <sheetName val="TrÝch 3%ÿÿHYT"/>
      <sheetName val="PT3_x0000__x0000__x0000_-nhipLT"/>
      <sheetName val="She%t2"/>
      <sheetName val="NEW-PANEL"/>
      <sheetName val="nlonet"/>
      <sheetName val="Thang01"/>
      <sheetName val="Thang02"/>
      <sheetName val="Thang03"/>
      <sheetName val="Thang04"/>
      <sheetName val="Thang05"/>
      <sheetName val="Thang06"/>
      <sheetName val="Thang07"/>
      <sheetName val="Thang08"/>
      <sheetName val="Thang09"/>
      <sheetName val="Thang10"/>
      <sheetName val="Thang11"/>
      <sheetName val="Thang12"/>
      <sheetName val="Ketchuyen"/>
      <sheetName val="Kc giavonQ1.05"/>
      <sheetName val="Gan tru thue"/>
      <sheetName val="DThu"/>
      <sheetName val="Nhap KPCT"/>
      <sheetName val="PBo KPCT"/>
      <sheetName val="KP nop CT"/>
      <sheetName val="PB LV CNhanh"/>
      <sheetName val="PB CPC"/>
      <sheetName val="PB LV doi Q4"/>
      <sheetName val="PB LV doi"/>
      <sheetName val="GtQ4.05L4"/>
      <sheetName val="GTQ4.05L3"/>
      <sheetName val="GTQ4.05 L2"/>
      <sheetName val="GTQ4.05"/>
      <sheetName val="GT Q3,05 sua"/>
      <sheetName val="GT Kc Q3.05"/>
      <sheetName val="GT Q2.05"/>
      <sheetName val="GT01.2005"/>
      <sheetName val="K_x001d_O1 Base"/>
      <sheetName val="TH DINH"/>
      <sheetName val="Tk phi"/>
      <sheetName val="TDT1"/>
      <sheetName val="PHAN TICH VAT TU NGANG"/>
      <sheetName val="BANG DU TOAN DRC"/>
      <sheetName val="DIEN GIAI TIEN LUONG"/>
      <sheetName val="TONG HOP KINH PHI"/>
      <sheetName val="CHIET TINH DON GIA"/>
      <sheetName val="PHAN TICH KHOI LUONG"/>
      <sheetName val="TDT-XL"/>
      <sheetName val="DT-Mong"/>
      <sheetName val="DT-than"/>
      <sheetName val="DT-h.thien ngoai"/>
      <sheetName val="DT-ht trong"/>
      <sheetName val="DT- Dien"/>
      <sheetName val="Dt-Nuoc"/>
      <sheetName val="Tluong "/>
      <sheetName val="Khac-Tho"/>
      <sheetName val="Khac-HT&amp;nu"/>
      <sheetName val="Khac-Mong"/>
      <sheetName val="PHAN TICH VAT TU THEO NHOM"/>
      <sheetName val="TONG HOP NHAN CONG"/>
      <sheetName val="TONG HOP CA MAY"/>
      <sheetName val="DON GIA TONG HOP"/>
      <sheetName val="DIEN GIAI CPSX"/>
      <sheetName val="BANG GIA DU TOAN THUY LOI"/>
      <sheetName val="DON GIA TONG HOP THUY LOI"/>
      <sheetName val="BANG GIA DAU THAU"/>
      <sheetName val="DIEN GIAI TIEN LUONG DRC"/>
      <sheetName val="BANG GIA DEN CHAN CT"/>
      <sheetName val="BANG BU VAN CHUYEN"/>
      <sheetName val="CHI PHI CA MAY"/>
      <sheetName val="CHI PHI NHAN CONG"/>
      <sheetName val="PHAN TICH DGCT"/>
      <sheetName val="PHAN TICH DGCT TP"/>
      <sheetName val="00000001"/>
      <sheetName val="0)ang Nam"/>
      <sheetName val="98Q_x0012_943e"/>
      <sheetName val="THchune"/>
      <sheetName val="Sheet4_x0016_"/>
      <sheetName val="Thang12-05 "/>
      <sheetName val="[98Q2943e.xlsMKLXL2001"/>
      <sheetName val="2003"/>
      <sheetName val="2004"/>
      <sheetName val="2005"/>
      <sheetName val="CDPS"/>
      <sheetName val="CDPS04"/>
      <sheetName val="CDPS05"/>
      <sheetName val="TH4"/>
      <sheetName val="TB4"/>
      <sheetName val="CT4"/>
      <sheetName val="CT3"/>
      <sheetName val="TH3"/>
      <sheetName val="TB3"/>
      <sheetName val="CT2"/>
      <sheetName val="TH2"/>
      <sheetName val="TB2"/>
      <sheetName val="CT1"/>
      <sheetName val="TH1"/>
      <sheetName val="TB1"/>
      <sheetName val="Quan"/>
      <sheetName val="Tuan"/>
      <sheetName val="DGVTTT"/>
      <sheetName val="VTTT 1"/>
      <sheetName val="VTTT"/>
      <sheetName val="VTHD"/>
      <sheetName val="HD chung"/>
      <sheetName val="Theo doi HD"/>
      <sheetName val="CN31-3"/>
      <sheetName val="CNo"/>
      <sheetName val="X-N-T"/>
      <sheetName val="Co 152"/>
      <sheetName val="NO152"/>
      <sheetName val="SO QUI"/>
      <sheetName val="BK111"/>
      <sheetName val="719"/>
      <sheetName val="Giao thong"/>
      <sheetName val="HUNG HAI"/>
      <sheetName val="PT DIEN"/>
      <sheetName val="DNTN T.Nhan"/>
      <sheetName val="DNTN Thanh Tru"/>
      <sheetName val="DNTN Tran Phan"/>
      <sheetName val="DNTN Van Thanh"/>
      <sheetName val="XNTVXD"/>
      <sheetName val="CTy TNHH Song Van"/>
      <sheetName val="C.M.C"/>
      <sheetName val="CTSTD"/>
      <sheetName val="CT Hau Giang"/>
      <sheetName val="KH N.T.Hong"/>
      <sheetName val="KH H.V.Het"/>
      <sheetName val="DNTN D.T.Binh"/>
      <sheetName val="N.H.Ri"/>
      <sheetName val="N.T.Hoa"/>
      <sheetName val="3311"/>
      <sheetName val="70000000"/>
      <sheetName val="80000000"/>
      <sheetName val="90000000"/>
      <sheetName val="a0000000"/>
      <sheetName val="b0000000"/>
      <sheetName val="c0000000"/>
      <sheetName val="d0000000"/>
      <sheetName val="e0000000"/>
      <sheetName val="f0000000"/>
      <sheetName val="g0000000"/>
      <sheetName val="h0000000"/>
      <sheetName val="i0000000"/>
      <sheetName val="j0000000"/>
      <sheetName val="k0000000"/>
      <sheetName val="l0000000"/>
      <sheetName val="m0000000"/>
      <sheetName val="cc10"/>
      <sheetName val="ccd10"/>
      <sheetName val="K253 Sub9_x0008_se"/>
      <sheetName val="Ha.Q1"/>
      <sheetName val="Hien.Q1"/>
      <sheetName val="Hanh.Q1"/>
      <sheetName val="Vuong.Q1"/>
      <sheetName val="Hanh.Q2"/>
      <sheetName val="Hien.Q2"/>
      <sheetName val="Diep.Q2"/>
      <sheetName val="T+P"/>
      <sheetName val="TH Q2.05"/>
      <sheetName val="Hanh.Q3"/>
      <sheetName val="D.3"/>
      <sheetName val="Hien.3"/>
      <sheetName val="TH Q3.05"/>
      <sheetName val="TH Q1.05"/>
      <sheetName val="CONTR@CT"/>
      <sheetName val="THKP chi uiet"/>
      <sheetName val="Shaet10"/>
      <sheetName val="ÿÿi CT1"/>
      <sheetName val="DT1"/>
      <sheetName val="PTT1"/>
      <sheetName val="pT12"/>
      <sheetName val="PT2"/>
      <sheetName val="PT3"/>
      <sheetName val="Sua"/>
      <sheetName val="thop t1"/>
      <sheetName val="TT661"/>
      <sheetName val="T661-2"/>
      <sheetName val="T661"/>
      <sheetName val="K260 CC"/>
      <sheetName val="ban giao TC"/>
      <sheetName val="TM"/>
      <sheetName val="TS"/>
      <sheetName val="sx"/>
      <sheetName val="ql"/>
      <sheetName val="dc"/>
      <sheetName val="NPTra"/>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sheetData sheetId="82"/>
      <sheetData sheetId="83"/>
      <sheetData sheetId="84"/>
      <sheetData sheetId="85" refreshError="1"/>
      <sheetData sheetId="86"/>
      <sheetData sheetId="87"/>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sheetData sheetId="143"/>
      <sheetData sheetId="144"/>
      <sheetData sheetId="145"/>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refreshError="1"/>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refreshError="1"/>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refreshError="1"/>
      <sheetData sheetId="790" refreshError="1"/>
      <sheetData sheetId="791" refreshError="1"/>
      <sheetData sheetId="792" refreshError="1"/>
      <sheetData sheetId="793" refreshError="1"/>
      <sheetData sheetId="794" refreshError="1"/>
      <sheetData sheetId="795"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bia"/>
      <sheetName val="TC"/>
      <sheetName val="NEW-PANEL"/>
    </sheetNames>
    <sheetDataSet>
      <sheetData sheetId="0"/>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TH VL (N)ps"/>
      <sheetName val="TONG HOP VL(b)PS"/>
      <sheetName val="BT V L (N) PS"/>
      <sheetName val="TH VL dien"/>
      <sheetName val="BT VAT LIEU(b)PS"/>
      <sheetName val="BANG  TINH(B)"/>
      <sheetName val="TBIA"/>
      <sheetName val="TH VL (N)"/>
      <sheetName val="BT VAT LIEU (N)"/>
      <sheetName val="BT VAT LIEU(b)"/>
      <sheetName val="BT VAT LIEU (b2)"/>
      <sheetName val="TONG HOP VL(b)"/>
      <sheetName val="KINH PHI"/>
      <sheetName val="BANG  TINH (ps)"/>
      <sheetName val="BANG  TINH(N)"/>
      <sheetName val="BANG  TINH(B)PS"/>
      <sheetName val="BANG  TINH(N)PS"/>
      <sheetName val="BT DIEN"/>
      <sheetName val="DON GIA"/>
      <sheetName val="DM 56"/>
      <sheetName val="TBIA (2)"/>
      <sheetName val="bia"/>
      <sheetName val="T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TH VL (N)ps"/>
      <sheetName val="TONG HOP VL(b)PS"/>
      <sheetName val="BT V L (N) PS"/>
      <sheetName val="TH VL dien"/>
      <sheetName val="BT VAT LIEU(b)PS"/>
      <sheetName val="BANG  TINH(B)"/>
      <sheetName val="TBIA"/>
      <sheetName val="TH VL (N)"/>
      <sheetName val="BT VAT LIEU (N)"/>
      <sheetName val="BT VAT LIEU(b)"/>
      <sheetName val="BT VAT LIEU (b2)"/>
      <sheetName val="TONG HOP VL(b)"/>
      <sheetName val="KINH PHI"/>
      <sheetName val="BANG  TINH (ps)"/>
      <sheetName val="BANG  TINH(N)"/>
      <sheetName val="BANG  TINH(B)PS"/>
      <sheetName val="BANG  TINH(N)PS"/>
      <sheetName val="BT DIEN"/>
      <sheetName val="DON GIA"/>
      <sheetName val="DM 56"/>
      <sheetName val="TBIA (2)"/>
      <sheetName val="bia"/>
      <sheetName val="t_ke_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t_ke_22"/>
      <sheetName val="NEW-PANEL"/>
      <sheetName val="Phuphi"/>
      <sheetName val="D_GIA"/>
      <sheetName val="SL_khoitao"/>
      <sheetName val="DM 56"/>
      <sheetName val="bangkelan3"/>
      <sheetName val="bangke lan1"/>
      <sheetName val="thop (2)"/>
      <sheetName val="Chart1"/>
      <sheetName val="thop"/>
      <sheetName val="bangke"/>
      <sheetName val="00000000"/>
      <sheetName val="10000000"/>
      <sheetName val="20000000"/>
      <sheetName val="30000000"/>
      <sheetName val="chaydeo"/>
      <sheetName val="bia"/>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refreshError="1"/>
      <sheetData sheetId="10"/>
      <sheetData sheetId="11"/>
      <sheetData sheetId="12"/>
      <sheetData sheetId="13"/>
      <sheetData sheetId="14"/>
      <sheetData sheetId="15"/>
      <sheetData sheetId="16" refreshError="1"/>
      <sheetData sheetId="1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CPV"/>
      <sheetName val="DGCM"/>
      <sheetName val="TL-I"/>
      <sheetName val="chitiet"/>
      <sheetName val="THG"/>
      <sheetName val="XL4Poppy"/>
      <sheetName val="Cauchinh"/>
      <sheetName val="Dongnai"/>
      <sheetName val="TKenh"/>
      <sheetName val="Mhang"/>
      <sheetName val="Duong"/>
      <sheetName val="Chop"/>
      <sheetName val="Huydong"/>
      <sheetName val="THop"/>
      <sheetName val="CtinhCT"/>
      <sheetName val="DBT(h)"/>
      <sheetName val="BP"/>
      <sheetName val="CTduong"/>
      <sheetName val="CTCHop"/>
      <sheetName val="asphal"/>
      <sheetName val="Gvua"/>
      <sheetName val="Cmay"/>
      <sheetName val="VL (2)"/>
      <sheetName val="May (2)"/>
      <sheetName val="GVLBo"/>
      <sheetName val="XXXXXXXX"/>
      <sheetName val="KHQ II"/>
      <sheetName val="00000000"/>
      <sheetName val="Gia VL"/>
      <sheetName val="Bang gia ca may"/>
      <sheetName val="Bang luong CB"/>
      <sheetName val="Bang P.tich CT"/>
      <sheetName val="D.toan chi tiet"/>
      <sheetName val="Bang TH Dtoan"/>
      <sheetName val="nhap"/>
      <sheetName val="TL3-2002"/>
      <sheetName val="9015"/>
      <sheetName val="0502"/>
      <sheetName val="2213"/>
      <sheetName val="7270"/>
      <sheetName val="8672"/>
      <sheetName val="3027"/>
      <sheetName val="3810"/>
      <sheetName val="8523"/>
      <sheetName val="MAU"/>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VENDOR-QUKTES"/>
      <sheetName val="kl"/>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KT Cap phoi"/>
      <sheetName val="btnhtrung"/>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chi tiet "/>
      <sheetName val="chi tiet huong"/>
      <sheetName val="TH"/>
      <sheetName val="TH (2)"/>
      <sheetName val="HR SWGR &amp; MCC"/>
      <sheetName val="Congty"/>
      <sheetName val="VPPN"/>
      <sheetName val="XN74"/>
      <sheetName val="XN54"/>
      <sheetName val="XN33"/>
      <sheetName val="NK96"/>
      <sheetName val="XL4Test5"/>
      <sheetName val="Che co"/>
      <sheetName val="chiet tinh che co"/>
      <sheetName val="ban cao"/>
      <sheetName val="Chiet tinh bancao"/>
      <sheetName val="ban cuon"/>
      <sheetName val="chiet tinh ban cuon"/>
      <sheetName val="ban lai"/>
      <sheetName val="chiet tinh ban lai"/>
      <sheetName val="na khoa"/>
      <sheetName val="chiet tinh nakhoa"/>
      <sheetName val="na ngam"/>
      <sheetName val="chiet tinh nangam"/>
      <sheetName val="chiet tinh phia lem"/>
      <sheetName val="phi lem"/>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5 nam (tach)"/>
      <sheetName val="5 nam (tach) (2)"/>
      <sheetName val="KH 2003"/>
      <sheetName val="10000000"/>
      <sheetName val="20000000"/>
      <sheetName val="tong hop"/>
      <sheetName val="phan tich DG"/>
      <sheetName val="gia vat lieu"/>
      <sheetName val="gia xe may"/>
      <sheetName val="gia nhan cong"/>
      <sheetName val="ᄀ_x0000__x0000_䅀ᄀ_x0000__x0000_䅀ᄀ_x0000__x0000_䅀ᄀ_x0000__x0000_䅀ᄀ_x0000__x0000_䅀_x0000_䅀ᘀŀ_x0000_䅀ᘀŀ_x0000_䅀ᘀ"/>
      <sheetName val="ThietKe"/>
      <sheetName val="HoSoMT"/>
      <sheetName val="GiamSat"/>
      <sheetName val="ThamDinhTKKT"/>
      <sheetName val="ThamDinhDT"/>
      <sheetName val="QLDA"/>
      <sheetName val="TM"/>
      <sheetName val="TM (2)"/>
      <sheetName val="KPTH"/>
      <sheetName val="KPTH (2)"/>
      <sheetName val="Noi Suy"/>
      <sheetName val="Bia"/>
      <sheetName val="Bia (2)"/>
      <sheetName val="Gia NC"/>
      <sheetName val="00000001"/>
      <sheetName val="00000002"/>
      <sheetName val="30000000"/>
      <sheetName val="DC1605"/>
      <sheetName val="DcnamTV"/>
      <sheetName val="ppnamdaibieu"/>
      <sheetName val="TyleAdreyanop"/>
      <sheetName val="ppAdreyanop"/>
      <sheetName val="ketqua"/>
      <sheetName val="maxminth"/>
      <sheetName val="KM20-21"/>
      <sheetName val="KM21-22"/>
      <sheetName val="KM22-23"/>
      <sheetName val="KM23-24"/>
      <sheetName val="KM24-25"/>
      <sheetName val="KM25-26"/>
      <sheetName val="KM26-27"/>
      <sheetName val="KM27-28"/>
      <sheetName val="KM28-29"/>
      <sheetName val="TCB2km27-28(T)"/>
      <sheetName val="TCB2km27-28 (R)"/>
      <sheetName val="Dautu"/>
      <sheetName val="Dautu1"/>
      <sheetName val="BaDinh"/>
      <sheetName val="BaDinh1"/>
      <sheetName val="Nongnghiep"/>
      <sheetName val="Nongnghiep 1"/>
      <sheetName val="BaDinhvay"/>
      <sheetName val="BaDinhvay1"/>
      <sheetName val="Dautuvay"/>
      <sheetName val="BaDinhtrano"/>
      <sheetName val="Daututrano"/>
      <sheetName val="Tranodaihan"/>
      <sheetName val="Tranodaihan 1"/>
      <sheetName val="Daututhang6"/>
      <sheetName val="Daututhang7"/>
      <sheetName val="Daututhang8"/>
      <sheetName val="Daututhang9"/>
      <sheetName val="Daututhang10 "/>
      <sheetName val="Daututhang11"/>
      <sheetName val="Daututhang12"/>
      <sheetName val="BaDinhthang6"/>
      <sheetName val="BaDinhthang7"/>
      <sheetName val="BaDinhthang8"/>
      <sheetName val="BaDinhthang9"/>
      <sheetName val="BaDinhthang10"/>
      <sheetName val="BaDinhthang11"/>
      <sheetName val="BaDinhthang12"/>
      <sheetName val="Nongnghiep8"/>
      <sheetName val="Nongnghiep9"/>
      <sheetName val="Nongnghiep10"/>
      <sheetName val="Nongnghiep11"/>
      <sheetName val="Nongnghiep12"/>
      <sheetName val="Bangkevay"/>
      <sheetName val="UNCBD"/>
      <sheetName val="UNCNN"/>
      <sheetName val="UNCBD1"/>
      <sheetName val="။H 12-1"/>
      <sheetName val="MTO REV_2_ARMOR_"/>
      <sheetName val="TH-CD"/>
      <sheetName val="TH-CDB"/>
      <sheetName val="KL-CD"/>
      <sheetName val="chiakhoi"/>
      <sheetName val="CDP3"/>
      <sheetName val="CD7"/>
      <sheetName val="CD6"/>
      <sheetName val="CD5"/>
      <sheetName val="CD4"/>
      <sheetName val="CD3"/>
      <sheetName val="CD2"/>
      <sheetName val="CD1"/>
      <sheetName val="CDP4"/>
      <sheetName val="CDB5"/>
      <sheetName val="CDB4"/>
      <sheetName val="CDB3"/>
      <sheetName val="CDB2"/>
      <sheetName val="CDB1"/>
      <sheetName val="CDP4(KT)"/>
      <sheetName val="CDB5(KT)"/>
      <sheetName val="CDB4(KT)"/>
      <sheetName val="CDB3(KT)"/>
      <sheetName val="CDB2(KT)"/>
      <sheetName val="CDB1(KT)"/>
      <sheetName val="DTCT"/>
      <sheetName val="PTVT"/>
      <sheetName val="THDT"/>
      <sheetName val="THVT"/>
      <sheetName val="THGT"/>
      <sheetName val="Km63 Ql8A"/>
      <sheetName val="BSQL8"/>
      <sheetName val="QL7t6"/>
      <sheetName val="BSQL7"/>
      <sheetName val="Dchau"/>
      <sheetName val="BSDien chau"/>
      <sheetName val="LTG"/>
      <sheetName val="L GT"/>
      <sheetName val="L lai xe"/>
      <sheetName val="XD1"/>
      <sheetName val="XD2"/>
      <sheetName val="XD3"/>
      <sheetName val="Xmay"/>
      <sheetName val="ong sang"/>
      <sheetName val="OS"/>
      <sheetName val="Thue ng"/>
      <sheetName val="THL"/>
      <sheetName val="Tr BH"/>
      <sheetName val="km66 ql8a"/>
      <sheetName val="Vuot ql1a"/>
      <sheetName val="BS vuot 1A"/>
      <sheetName val="Tru BH"/>
      <sheetName val="BSQL7A"/>
      <sheetName val="RUILDING ELE."/>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Duong cong vu hci (9;) (2)"/>
      <sheetName val=""/>
      <sheetName val="Sheet!4"/>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WEATHER P_x0003__x0000_OF LTG. &amp; ROD LTG."/>
      <sheetName val="NC"/>
      <sheetName val="dgnc1"/>
      <sheetName val="Gia VL den chan CT"/>
      <sheetName val="VL"/>
      <sheetName val="Khoi_Luong"/>
      <sheetName val="Don_Gia"/>
      <sheetName val="TB"/>
      <sheetName val="BT-Vua"/>
      <sheetName val="PHU LUC"/>
      <sheetName val="Hoan ã,anh"/>
      <sheetName val="TH4"/>
      <sheetName val="TB4"/>
      <sheetName val="CT4"/>
      <sheetName val="CT3"/>
      <sheetName val="TH3"/>
      <sheetName val="TB3"/>
      <sheetName val="CT2"/>
      <sheetName val="TH2"/>
      <sheetName val="TB2"/>
      <sheetName val="CT1"/>
      <sheetName val="TH1"/>
      <sheetName val="TB1"/>
      <sheetName val="TK111"/>
      <sheetName val="thang 1"/>
      <sheetName val="Thang 2"/>
      <sheetName val="thang 3"/>
      <sheetName val="thang 4"/>
      <sheetName val="thang 5"/>
      <sheetName val="thang 6"/>
      <sheetName val="thang 7"/>
      <sheetName val="gia nhan cong_x0000__x0000__x0000__x0000__x0000__x0000__x0000__x0000__x0000__x0000__x0000__x0000_傰_x0000__x0004__x0000__x0000_"/>
      <sheetName val="20000000_x0000__x0000__x0000__x0000__x0000__x0000__x0000__x0000__x0000__x0000__x0000_♸Ģ_x0000__x0004__x0000__x0000__x0000__x0000__x0000__x0000_怨Ģ"/>
      <sheetName val="04000002"/>
      <sheetName val="Du toan"/>
      <sheetName val="Phan tich vat tu"/>
      <sheetName val="Tong hop vat tu"/>
      <sheetName val="Tong hop gia"/>
      <sheetName val="Vat tu"/>
      <sheetName val="Tro giup"/>
      <sheetName val="Nhan cong"/>
      <sheetName val="May thi cong"/>
      <sheetName val="Chi phi chung"/>
      <sheetName val="Config"/>
      <sheetName val="DT"/>
      <sheetName val="CP"/>
      <sheetName val="BCT6"/>
      <sheetName val="T9"/>
      <sheetName val="T6"/>
      <sheetName val="T3"/>
      <sheetName val="T2"/>
      <sheetName val="T1"/>
      <sheetName val="T5"/>
      <sheetName val="Chart1"/>
      <sheetName val="Duong cong vၵ hcm (7)"/>
      <sheetName val="chiet tinhçan cuon"/>
      <sheetName val="K259 Subbase_x0000__x0000__x0000__x0000__x0000__x0000__x0000__x0000__x0000__x0000__x0000_悰ĺ_x0000__x0004__x0000__x0000__x0000__x0000_"/>
      <sheetName val="MTO REV..............nRE)"/>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DcfamTV"/>
      <sheetName val="chi tiet huïng"/>
      <sheetName val="luong 2"/>
      <sheetName val="luong3"/>
      <sheetName val="luong4"/>
      <sheetName val="km345+410-km345+500 (6)"/>
      <sheetName val="B䁏X"/>
      <sheetName val="T4"/>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NEW-PANEL"/>
      <sheetName val="SUM=BQ-REV.2"/>
      <sheetName val="gia nhan cong_x0000__x0000__x0000__x0000__x0000__x0000__x0000__x0000__x0000__x0000__x0000__x0000_傰Ÿ_x0000__x0004__x0000__x0000_"/>
      <sheetName val="CABLE _x0014_RAY"/>
      <sheetName val="[99Q3299(REV.1).xls"/>
      <sheetName val="ht 27-1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refreshError="1"/>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refreshError="1"/>
      <sheetData sheetId="313" refreshError="1"/>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refreshError="1"/>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refreshError="1"/>
      <sheetData sheetId="473" refreshError="1"/>
      <sheetData sheetId="474" refreshError="1"/>
      <sheetData sheetId="475"/>
      <sheetData sheetId="476"/>
      <sheetData sheetId="477"/>
      <sheetData sheetId="478"/>
      <sheetData sheetId="479"/>
      <sheetData sheetId="480" refreshError="1"/>
      <sheetData sheetId="481" refreshError="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sheetData sheetId="572"/>
      <sheetData sheetId="573"/>
      <sheetData sheetId="574"/>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sheetData sheetId="585" refreshError="1"/>
      <sheetData sheetId="586"/>
      <sheetData sheetId="587"/>
      <sheetData sheetId="588"/>
      <sheetData sheetId="589" refreshError="1"/>
      <sheetData sheetId="590" refreshError="1"/>
      <sheetData sheetId="591" refreshError="1"/>
      <sheetData sheetId="592" refreshError="1"/>
      <sheetData sheetId="593"/>
      <sheetData sheetId="594"/>
      <sheetData sheetId="595" refreshError="1"/>
      <sheetData sheetId="596"/>
      <sheetData sheetId="597"/>
      <sheetData sheetId="598"/>
      <sheetData sheetId="599"/>
      <sheetData sheetId="600"/>
      <sheetData sheetId="601" refreshError="1"/>
      <sheetData sheetId="602" refreshError="1"/>
      <sheetData sheetId="603"/>
      <sheetData sheetId="604" refreshError="1"/>
      <sheetData sheetId="605" refreshError="1"/>
      <sheetData sheetId="606"/>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may"/>
      <sheetName val="mbatrg"/>
      <sheetName val="MBANG"/>
      <sheetName val="dz"/>
      <sheetName val="tubu"/>
      <sheetName val="bia"/>
      <sheetName val="Bdo1"/>
      <sheetName val="Bdo2"/>
      <sheetName val="Bdo3"/>
      <sheetName val="Bdo4"/>
      <sheetName val="b1"/>
      <sheetName val="b2"/>
      <sheetName val="b4"/>
      <sheetName val="b3"/>
      <sheetName val="b5"/>
      <sheetName val="b6"/>
      <sheetName val="B7a"/>
      <sheetName val="B7b"/>
      <sheetName val="b8"/>
      <sheetName val="b9"/>
      <sheetName val="b10"/>
      <sheetName val="b11"/>
      <sheetName val="b12"/>
      <sheetName val="B13a"/>
      <sheetName val="b14"/>
      <sheetName val="B13b"/>
      <sheetName val="b15"/>
      <sheetName val="B16"/>
      <sheetName val="B17"/>
      <sheetName val="B18"/>
      <sheetName val="B19"/>
      <sheetName val="B20"/>
      <sheetName val="B_20"/>
      <sheetName val="B21"/>
      <sheetName val="B22"/>
      <sheetName val="XL4Poppy"/>
      <sheetName val="B1-1"/>
      <sheetName val="B2-1"/>
      <sheetName val="B3-1"/>
      <sheetName val="B4-1"/>
      <sheetName val="B5-1"/>
      <sheetName val="B6-1"/>
      <sheetName val="B7-1"/>
      <sheetName val="B8-1"/>
      <sheetName val="t_ke_22"/>
      <sheetName val="NEW-PANEL"/>
      <sheetName val="DM 5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results"/>
      <sheetName val="T_50"/>
      <sheetName val="T_25"/>
      <sheetName val="Lke_HA"/>
      <sheetName val="LK_HA"/>
      <sheetName val="LK_SD"/>
      <sheetName val="Lke_TA"/>
      <sheetName val="LK_TA"/>
      <sheetName val="Tk_TA"/>
      <sheetName val="Sheet1"/>
      <sheetName val="Sheet4"/>
      <sheetName val="LK_HA1"/>
      <sheetName val="Sheet3"/>
      <sheetName val="Tong_ke"/>
      <sheetName val="Ban_ve"/>
      <sheetName val="So_do"/>
      <sheetName val="may"/>
      <sheetName val="t_ke_22"/>
      <sheetName val="DM 5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IBASE"/>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00000000"/>
      <sheetName val="KHQ2"/>
      <sheetName val="KHT4,5-02"/>
      <sheetName val="KHVt "/>
      <sheetName val="KHVtt4"/>
      <sheetName val="KHVt XL"/>
      <sheetName val="KHVt XLT4"/>
      <sheetName val="TNHNoi"/>
      <sheetName val="Sheet3"/>
      <sheetName val="XL4Poppy"/>
      <sheetName val="Sheet4"/>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km248"/>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5"/>
      <sheetName val="DB"/>
      <sheetName val="XXXXXXXX"/>
      <sheetName val="Thep be"/>
      <sheetName val="Thep than"/>
      <sheetName val="Thep xa mu"/>
      <sheetName val="142201-T1-th"/>
      <sheetName val="142201-T1 "/>
      <sheetName val="142201-T2-th "/>
      <sheetName val="142201-T2"/>
      <sheetName val="142201-T3-th "/>
      <sheetName val="142201-T3"/>
      <sheetName val="142201-T4-th  "/>
      <sheetName val="142201-T4"/>
      <sheetName val="142201-T6"/>
      <sheetName val="142201-T10"/>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10000000"/>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ong_ke"/>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Song trai"/>
      <sheetName val="Dinh+ha nha"/>
      <sheetName val="PTLK"/>
      <sheetName val="NG k"/>
      <sheetName val="THcong"/>
      <sheetName val="BHXH"/>
      <sheetName val="BHXH12"/>
      <sheetName val="Sheet8"/>
      <sheetName val="Sheet9"/>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THVDT"/>
      <sheetName val="NCLD"/>
      <sheetName val="MMTB"/>
      <sheetName val="CFSX"/>
      <sheetName val="KQ"/>
      <sheetName val="DTSL"/>
      <sheetName val="XDCBK"/>
      <sheetName val="KHTSCD"/>
      <sheetName val="XDCB"/>
      <sheetName val="Sheet6"/>
      <sheetName val="Trich Ngang"/>
      <sheetName val="Danh sach Rieng"/>
      <sheetName val="Dia Diem Thuc Tap"/>
      <sheetName val="De Tai Thuc Tap"/>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tb1"/>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PhieuKT"/>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Congty"/>
      <sheetName val="VPPN"/>
      <sheetName val="XN74"/>
      <sheetName val="XN54"/>
      <sheetName val="XN33"/>
      <sheetName val="NK96"/>
      <sheetName val="XL4Test5"/>
      <sheetName val="phan tich DG"/>
      <sheetName val="gia vat lieu"/>
      <sheetName val="gia xe may"/>
      <sheetName val="gia nhan cong"/>
      <sheetName val="KM"/>
      <sheetName val="KHOANMUC"/>
      <sheetName val="QTNC"/>
      <sheetName val="CPQL"/>
      <sheetName val="SANLUONG"/>
      <sheetName val="SSCP-SL"/>
      <sheetName val="CPSX"/>
      <sheetName val="CDSL (2)"/>
      <sheetName val="F ThanhTri"/>
      <sheetName val="F Gialam"/>
      <sheetName val="DG"/>
      <sheetName val="TH dam"/>
      <sheetName val="SX dam"/>
      <sheetName val="LD dam"/>
      <sheetName val="Bang gia VL"/>
      <sheetName val="Gia NC"/>
      <sheetName val="Gia may"/>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XXXXXX_xda24_X"/>
      <sheetName val="Tonghop"/>
      <sheetName val="Sheet7"/>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HHVt "/>
      <sheetName val="D1"/>
      <sheetName val="D2"/>
      <sheetName val="D3"/>
      <sheetName val="D4"/>
      <sheetName val="D5"/>
      <sheetName val="D6"/>
      <sheetName val="Tay ninh"/>
      <sheetName val="A.Duc"/>
      <sheetName val="TH"/>
      <sheetName val="TH2003"/>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socai2003-6tc"/>
      <sheetName val="SCT Cong trinh"/>
      <sheetName val="06-2003 (2)"/>
      <sheetName val="CDPS 6tc"/>
      <sheetName val="SCT Nha thau"/>
      <sheetName val="socai2003 (6tc)dp"/>
      <sheetName val="socai2003 (6tc)"/>
      <sheetName val="CDPS 6tc (2)"/>
      <sheetName val="20000000"/>
      <sheetName val="Thau"/>
      <sheetName val="CT-BT"/>
      <sheetName val="Xa"/>
      <sheetName val="TH du toan "/>
      <sheetName val="Du toan "/>
      <sheetName val="C.Tinh"/>
      <sheetName val="TK_cap"/>
      <sheetName val="Sheet10"/>
      <sheetName val="CT 03"/>
      <sheetName val="TH 03"/>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BangTH"/>
      <sheetName val="Xaylap "/>
      <sheetName val="Nhan cong"/>
      <sheetName val="Thietbi"/>
      <sheetName val="Diengiai"/>
      <sheetName val="Vanchuyen"/>
      <sheetName val=" KQTH quy hoach 135"/>
      <sheetName val="Bao cao KQTH quy hoach 135"/>
      <sheetName val="Co~g hop 1,5x1,5"/>
      <sheetName val="HD1"/>
      <sheetName val="HD4"/>
      <sheetName val="HD3"/>
      <sheetName val="HD5"/>
      <sheetName val="HD7"/>
      <sheetName val="HD6"/>
      <sheetName val="HD2"/>
      <sheetName val="T03 - 03"/>
      <sheetName val="AncaT03"/>
      <sheetName val="THL T03"/>
      <sheetName val="TTBC T03"/>
      <sheetName val="Luong noi Bo - T3"/>
      <sheetName val="Tong hop - T3"/>
      <sheetName val="Thuong Quy 3"/>
      <sheetName val="LBS"/>
      <sheetName val="Phu cap trach nhiem"/>
      <sheetName val="DATA"/>
      <sheetName val="CV di trong  dong"/>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CamPha"/>
      <sheetName val="MongCai"/>
      <sheetName val="30000000"/>
      <sheetName val="40000000"/>
      <sheetName val="50000000"/>
      <sheetName val="60000000"/>
      <sheetName val="70000000"/>
      <sheetName val="TH_BQ"/>
      <sheetName val="[IBASE2.XLSѝTNHNoi"/>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Nhap_lieu"/>
      <sheetName val="Khoiluong"/>
      <sheetName val="Vattu"/>
      <sheetName val="Trungchuyen"/>
      <sheetName val="Bu"/>
      <sheetName val="Chitiet"/>
      <sheetName val="Nhap lieu"/>
      <sheetName val="PGT"/>
      <sheetName val="Tien dien"/>
      <sheetName val="Thue GTGT"/>
      <sheetName val="Tkedotuoi"/>
      <sheetName val="Tkebactho"/>
      <sheetName val="nhan su"/>
      <sheetName val="2020"/>
      <sheetName val="luong cty"/>
      <sheetName val="bangluong"/>
      <sheetName val="Tkecong"/>
      <sheetName val="thunhap03"/>
      <sheetName val="thungoaiSCTX"/>
      <sheetName val="TRICH73"/>
      <sheetName val="bcth 05-04"/>
      <sheetName val="baocao 05-04"/>
      <sheetName val="bcth04-04"/>
      <sheetName val="baocao04-04"/>
      <sheetName val="bcth03-04"/>
      <sheetName val="baocao03-04"/>
      <sheetName val="bcth02-04"/>
      <sheetName val="baocao02-04"/>
      <sheetName val="bcth01-04"/>
      <sheetName val="baocao01-04"/>
      <sheetName val="Thi_sinh"/>
      <sheetName val="Luong"/>
      <sheetName val="HethongDebai"/>
      <sheetName val="TH131"/>
      <sheetName val="TH155&amp;156"/>
      <sheetName val="TH152"/>
      <sheetName val="TH153"/>
      <sheetName val="TH331"/>
      <sheetName val="KhoDL"/>
      <sheetName val="THSPHH"/>
      <sheetName val="THVL"/>
      <sheetName val="Chamcong"/>
      <sheetName val="DMTK"/>
      <sheetName val="DMKH"/>
      <sheetName val="DMNB"/>
      <sheetName val="DMNV"/>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T.K H.T.T5"/>
      <sheetName val="T.K T7"/>
      <sheetName val="TK T6"/>
      <sheetName val="T.K T5"/>
      <sheetName val="Bang thong ke hang ton"/>
      <sheetName val="thong ke "/>
      <sheetName val="T.KT04"/>
      <sheetName val="cn"/>
      <sheetName val="ct"/>
      <sheetName val="Nc"/>
      <sheetName val="pt"/>
      <sheetName val="ql"/>
      <sheetName val="ql (2)"/>
      <sheetName val="4"/>
      <sheetName val="Sheet13"/>
      <sheetName val="Sheet14"/>
      <sheetName val="Sheet15"/>
      <sheetName val="Sheet16"/>
      <sheetName val="Heso 3-2004 (3)"/>
      <sheetName val="Luong (2)"/>
      <sheetName val="heso T3"/>
      <sheetName val="heso T4"/>
      <sheetName val="heso T5"/>
      <sheetName val="Heso T6"/>
      <sheetName val="Heso T7"/>
      <sheetName val="Heso T8"/>
      <sheetName val="Heso T9"/>
      <sheetName val="Heso 2-2004"/>
      <sheetName val="Heso 3-2004"/>
      <sheetName val="Baocao"/>
      <sheetName val="Heso 3-2004 (2)"/>
      <sheetName val="GIA NUOC"/>
      <sheetName val="GIA DIEN THOAI"/>
      <sheetName val="GIA DIEN"/>
      <sheetName val="chiet tinh XD"/>
      <sheetName val="Triet T"/>
      <sheetName val="Phan tich gia"/>
      <sheetName val="pHAN CONG"/>
      <sheetName val="GIA XD"/>
      <sheetName val="Coc 6"/>
      <sheetName val="Deo nai"/>
      <sheetName val="CKD than"/>
      <sheetName val="BT1"/>
      <sheetName val="may"/>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refreshError="1"/>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refreshError="1"/>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refreshError="1"/>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sheetData sheetId="710"/>
      <sheetData sheetId="711"/>
      <sheetData sheetId="712"/>
      <sheetData sheetId="713"/>
      <sheetData sheetId="714"/>
      <sheetData sheetId="715"/>
      <sheetData sheetId="716"/>
      <sheetData sheetId="717" refreshError="1"/>
      <sheetData sheetId="718" refreshError="1"/>
      <sheetData sheetId="719" refreshError="1"/>
      <sheetData sheetId="720"/>
      <sheetData sheetId="721"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TONGQT"/>
      <sheetName val="DT-chi tiet"/>
      <sheetName val="TK-HA "/>
      <sheetName val="BANG_T_KE"/>
    </sheetNames>
    <sheetDataSet>
      <sheetData sheetId="0" refreshError="1"/>
      <sheetData sheetId="1" refreshError="1"/>
      <sheetData sheetId="2" refreshError="1"/>
      <sheetData sheetId="3"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CT_XA_dz22"/>
      <sheetName val="MONG"/>
      <sheetName val="TBA_TDIA"/>
      <sheetName val="DZ_35"/>
      <sheetName val="XA_DZ04"/>
      <sheetName val="CHI_TIET"/>
      <sheetName val="V_lieu"/>
      <sheetName val="Sheet6"/>
      <sheetName val="Sheet7"/>
      <sheetName val="Sheet8"/>
      <sheetName val="Sheet9"/>
      <sheetName val="Sheet10"/>
      <sheetName val="Sheet11"/>
      <sheetName val="Sheet13"/>
      <sheetName val="Sheet14"/>
      <sheetName val="Sheet12"/>
      <sheetName val="Sheet15"/>
      <sheetName val="Sheet3"/>
      <sheetName val="Sheet16"/>
      <sheetName val="TK-HA "/>
      <sheetName val="BANG_T_KE"/>
      <sheetName val="DT-chi tiet"/>
      <sheetName val="TONGQ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Tra Tkiem"/>
      <sheetName val="Tien dien"/>
      <sheetName val="Diem thi"/>
      <sheetName val="Thi hoc ky"/>
      <sheetName val="Ban hang"/>
      <sheetName val="Sheet2"/>
      <sheetName val="XL4Test5"/>
      <sheetName val="V_lieu"/>
      <sheetName val="DT-chi tiet"/>
      <sheetName val="TONGQT"/>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KH-Q1,Q2,01"/>
      <sheetName val="BCCTQT-XLD4"/>
      <sheetName val="BCQT-TTD1"/>
      <sheetName val="CT-chuacoDT"/>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XL4Poppy"/>
      <sheetName val="Tra Tkiem"/>
      <sheetName val="V_lie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OCDO"/>
      <sheetName val="V_chuyen"/>
      <sheetName val="mong"/>
      <sheetName val="P_cap"/>
      <sheetName val="SL_khoitao"/>
      <sheetName val="p_luc"/>
      <sheetName val="CS-ldt"/>
      <sheetName val="tong"/>
      <sheetName val="TH_KP_CT(2)"/>
      <sheetName val="BANG_T_KE"/>
      <sheetName val="bve"/>
      <sheetName val="VLGOC"/>
      <sheetName val="CT_dz22"/>
      <sheetName val="CT_TBA"/>
      <sheetName val="CT_DZ04"/>
      <sheetName val="CT-THNGHIEM"/>
      <sheetName val="Gia_VC"/>
      <sheetName val="bia"/>
      <sheetName val="dm_nc_dz"/>
      <sheetName val="DM_MTC"/>
      <sheetName val="Be_tong"/>
      <sheetName val="HS_DT"/>
      <sheetName val="dm_tba"/>
      <sheetName val="dm_56"/>
      <sheetName val="DM_248"/>
      <sheetName val="Module1"/>
      <sheetName val="Ten_ct"/>
      <sheetName val="MTO REV.2(ARM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0">
          <cell r="A10" t="str">
            <v>140</v>
          </cell>
          <cell r="B10" t="str">
            <v>Cáöc truûc baïnh håi 5 T</v>
          </cell>
          <cell r="C10" t="str">
            <v>Ca</v>
          </cell>
          <cell r="D10">
            <v>221471</v>
          </cell>
        </row>
        <row r="11">
          <cell r="A11" t="str">
            <v>144</v>
          </cell>
          <cell r="B11" t="str">
            <v>Cáöc truûc baïnh håi 10</v>
          </cell>
          <cell r="C11" t="str">
            <v>Ca</v>
          </cell>
          <cell r="D11">
            <v>459263</v>
          </cell>
        </row>
        <row r="12">
          <cell r="A12" t="str">
            <v>171</v>
          </cell>
          <cell r="B12" t="str">
            <v>Maïy ván û thàng 0,3T</v>
          </cell>
          <cell r="C12" t="str">
            <v>Ca</v>
          </cell>
          <cell r="D12">
            <v>24890</v>
          </cell>
        </row>
        <row r="13">
          <cell r="A13" t="str">
            <v>172</v>
          </cell>
          <cell r="B13" t="str">
            <v>Maïy ván û thàng 0,5T</v>
          </cell>
          <cell r="C13" t="str">
            <v>Ca</v>
          </cell>
          <cell r="D13">
            <v>35858</v>
          </cell>
        </row>
        <row r="14">
          <cell r="A14" t="str">
            <v>173</v>
          </cell>
          <cell r="B14" t="str">
            <v>Maïy ván û thàng 2T</v>
          </cell>
          <cell r="C14" t="str">
            <v>Ca</v>
          </cell>
          <cell r="D14">
            <v>63347</v>
          </cell>
        </row>
        <row r="15">
          <cell r="A15" t="str">
            <v>194</v>
          </cell>
          <cell r="B15" t="str">
            <v>Maïy träün 100 lêt</v>
          </cell>
          <cell r="C15" t="str">
            <v>Ca</v>
          </cell>
          <cell r="D15">
            <v>32993</v>
          </cell>
        </row>
        <row r="16">
          <cell r="A16" t="str">
            <v>197</v>
          </cell>
          <cell r="B16" t="str">
            <v xml:space="preserve">Maïy träün 250 lêt </v>
          </cell>
          <cell r="C16" t="str">
            <v>Ca</v>
          </cell>
          <cell r="D16">
            <v>56585</v>
          </cell>
        </row>
        <row r="17">
          <cell r="A17" t="str">
            <v>223</v>
          </cell>
          <cell r="B17" t="str">
            <v>Maïy âáöm baìn 1 KW</v>
          </cell>
          <cell r="C17" t="str">
            <v>Ca</v>
          </cell>
          <cell r="D17">
            <v>22725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TL$-INTER"/>
      <sheetName val="MTL$-TRUNCK-AG"/>
      <sheetName val="MTL$-PRODTANK-UG"/>
      <sheetName val="MTL$-PRODTANK-AG"/>
      <sheetName val="MTL$-JETTY"/>
      <sheetName val="MTL$-TRUNCK-UG"/>
      <sheetName val="XL4Poppy"/>
      <sheetName val="dap dat bo phai"/>
      <sheetName val="dap btrai 3-4"/>
      <sheetName val="dap bo trai tang 1-2"/>
      <sheetName val="thep cs+dtc"/>
      <sheetName val="ha luu"/>
      <sheetName val="mai kenh(bo xung)"/>
      <sheetName val="dtran 1-2"/>
      <sheetName val="be tieu nang"/>
      <sheetName val="san sau"/>
      <sheetName val="dam chan de thuoc dap tran"/>
      <sheetName val="dtran3,7"/>
      <sheetName val="KI£M K£"/>
      <sheetName val="dt 8-12"/>
      <sheetName val="M KENH(dk)"/>
      <sheetName val="t chan"/>
      <sheetName val="cp cong va thep bp tang2-7"/>
      <sheetName val="thep cxdtran"/>
      <sheetName val="dtran13-15"/>
      <sheetName val="mtran tang 8-12"/>
      <sheetName val="cgt-bai sua chua"/>
      <sheetName val="CGT nm+dbp"/>
      <sheetName val="DC GIAO THONG DC4-DC8 "/>
      <sheetName val="CGT DTRAN DC1-3 "/>
      <sheetName val="dbtrai tang v-xi "/>
      <sheetName val="dbo trai tang12-15"/>
      <sheetName val="DT KENH DAN RA TC-GCM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Z"/>
      <sheetName val="TO_BIA"/>
      <sheetName val="b1"/>
      <sheetName val="b2.1"/>
      <sheetName val="b2.2"/>
      <sheetName val="b3"/>
      <sheetName val="b4"/>
      <sheetName val="b5"/>
      <sheetName val="b6"/>
      <sheetName val="b7"/>
      <sheetName val="b8"/>
      <sheetName val="b9-1"/>
      <sheetName val="b9"/>
      <sheetName val="b10"/>
      <sheetName val="b11"/>
      <sheetName val="b15 "/>
      <sheetName val="b16"/>
      <sheetName val="b_dgia"/>
      <sheetName val="B17"/>
      <sheetName val="B19"/>
      <sheetName val="B22"/>
      <sheetName val="may"/>
      <sheetName val="Sheet1"/>
      <sheetName val="6THDNAM"/>
      <sheetName val="mbatrg"/>
      <sheetName val="MTL$-INTER"/>
    </sheetNames>
    <sheetDataSet>
      <sheetData sheetId="0" refreshError="1">
        <row r="2">
          <cell r="A2" t="str">
            <v>MADD</v>
          </cell>
          <cell r="B2" t="str">
            <v>STTNHANH</v>
          </cell>
          <cell r="C2" t="str">
            <v>NUTDAU</v>
          </cell>
          <cell r="D2" t="str">
            <v>NUTCUOI</v>
          </cell>
          <cell r="E2" t="str">
            <v>DDAU</v>
          </cell>
        </row>
        <row r="3">
          <cell r="A3" t="str">
            <v>AE41001</v>
          </cell>
          <cell r="C3" t="str">
            <v>P4</v>
          </cell>
          <cell r="D3" t="str">
            <v>D5</v>
          </cell>
        </row>
        <row r="4">
          <cell r="A4" t="str">
            <v>AE41002</v>
          </cell>
          <cell r="C4" t="str">
            <v>E41</v>
          </cell>
          <cell r="D4" t="str">
            <v>F3</v>
          </cell>
        </row>
        <row r="5">
          <cell r="A5" t="str">
            <v>AE41003</v>
          </cell>
          <cell r="C5" t="str">
            <v>E41</v>
          </cell>
          <cell r="D5" t="str">
            <v>F3</v>
          </cell>
        </row>
        <row r="6">
          <cell r="D6" t="str">
            <v>F8</v>
          </cell>
        </row>
        <row r="7">
          <cell r="D7" t="str">
            <v>F7</v>
          </cell>
        </row>
        <row r="8">
          <cell r="D8" t="str">
            <v>IALY</v>
          </cell>
        </row>
        <row r="9">
          <cell r="D9" t="str">
            <v>IALY</v>
          </cell>
        </row>
        <row r="10">
          <cell r="D10" t="str">
            <v>F14</v>
          </cell>
        </row>
        <row r="11">
          <cell r="D11" t="str">
            <v>F11</v>
          </cell>
        </row>
        <row r="12">
          <cell r="D12" t="str">
            <v>F16</v>
          </cell>
        </row>
        <row r="13">
          <cell r="D13" t="str">
            <v>F20</v>
          </cell>
        </row>
        <row r="14">
          <cell r="D14" t="str">
            <v>F12,F21</v>
          </cell>
        </row>
        <row r="15">
          <cell r="D15" t="str">
            <v>F9</v>
          </cell>
        </row>
        <row r="16">
          <cell r="D16" t="str">
            <v>F10</v>
          </cell>
        </row>
        <row r="17">
          <cell r="D17" t="str">
            <v>F13</v>
          </cell>
        </row>
        <row r="18">
          <cell r="D18">
            <v>471</v>
          </cell>
        </row>
      </sheetData>
      <sheetData sheetId="1"/>
      <sheetData sheetId="2" refreshError="1">
        <row r="3">
          <cell r="B3" t="str">
            <v xml:space="preserve"> ÂIÃÛN LÆÛC GIA LAI</v>
          </cell>
        </row>
        <row r="4">
          <cell r="B4" t="str">
            <v>THAÏNG</v>
          </cell>
          <cell r="C4" t="str">
            <v>PLEIKU</v>
          </cell>
          <cell r="D4" t="str">
            <v>AN KHÃ</v>
          </cell>
          <cell r="E4" t="str">
            <v>AYUNPA</v>
          </cell>
          <cell r="F4" t="str">
            <v>KRÄNGPA</v>
          </cell>
          <cell r="G4" t="str">
            <v>K'BANG</v>
          </cell>
          <cell r="H4" t="str">
            <v>CHÆ SÃ</v>
          </cell>
          <cell r="J4" t="str">
            <v>ÂÆÏC CÅ</v>
          </cell>
          <cell r="K4" t="str">
            <v>TOAÌN ÂIÃÛN LÆÛC</v>
          </cell>
        </row>
        <row r="5">
          <cell r="B5">
            <v>1</v>
          </cell>
          <cell r="C5">
            <v>9724385</v>
          </cell>
          <cell r="D5">
            <v>1542226</v>
          </cell>
          <cell r="E5">
            <v>913368</v>
          </cell>
          <cell r="F5">
            <v>204160</v>
          </cell>
          <cell r="G5">
            <v>280200</v>
          </cell>
          <cell r="H5">
            <v>1283880</v>
          </cell>
          <cell r="J5">
            <v>0</v>
          </cell>
          <cell r="K5">
            <v>14437480</v>
          </cell>
        </row>
        <row r="6">
          <cell r="B6">
            <v>2</v>
          </cell>
          <cell r="C6">
            <v>9517122</v>
          </cell>
          <cell r="D6">
            <v>1399898</v>
          </cell>
          <cell r="E6">
            <v>834132</v>
          </cell>
          <cell r="F6">
            <v>190316</v>
          </cell>
          <cell r="G6">
            <v>272850</v>
          </cell>
          <cell r="H6">
            <v>1193220</v>
          </cell>
          <cell r="J6">
            <v>0</v>
          </cell>
          <cell r="K6">
            <v>13887618</v>
          </cell>
        </row>
        <row r="7">
          <cell r="B7">
            <v>3</v>
          </cell>
          <cell r="C7">
            <v>10420835</v>
          </cell>
          <cell r="D7">
            <v>1497190</v>
          </cell>
          <cell r="E7">
            <v>955800</v>
          </cell>
          <cell r="F7">
            <v>230670</v>
          </cell>
          <cell r="G7">
            <v>316710</v>
          </cell>
          <cell r="H7">
            <v>1080335</v>
          </cell>
          <cell r="J7">
            <v>0</v>
          </cell>
          <cell r="K7">
            <v>15040701</v>
          </cell>
        </row>
        <row r="8">
          <cell r="B8">
            <v>4</v>
          </cell>
          <cell r="C8">
            <v>9319209</v>
          </cell>
          <cell r="D8">
            <v>1484656</v>
          </cell>
          <cell r="E8">
            <v>1056374</v>
          </cell>
          <cell r="F8">
            <v>265380</v>
          </cell>
          <cell r="G8">
            <v>315450</v>
          </cell>
          <cell r="H8">
            <v>1118395</v>
          </cell>
          <cell r="J8">
            <v>0</v>
          </cell>
          <cell r="K8">
            <v>14030496</v>
          </cell>
        </row>
        <row r="9">
          <cell r="B9">
            <v>5</v>
          </cell>
          <cell r="C9">
            <v>8498414</v>
          </cell>
          <cell r="D9">
            <v>1444710</v>
          </cell>
          <cell r="E9">
            <v>1238450</v>
          </cell>
          <cell r="F9">
            <v>271040</v>
          </cell>
          <cell r="G9">
            <v>338700</v>
          </cell>
          <cell r="H9">
            <v>832925</v>
          </cell>
          <cell r="J9">
            <v>283143</v>
          </cell>
          <cell r="K9">
            <v>13378605</v>
          </cell>
        </row>
        <row r="10">
          <cell r="B10">
            <v>6</v>
          </cell>
          <cell r="C10">
            <v>7774094</v>
          </cell>
          <cell r="D10">
            <v>1413374</v>
          </cell>
          <cell r="E10">
            <v>1224300</v>
          </cell>
          <cell r="F10">
            <v>238360</v>
          </cell>
          <cell r="G10">
            <v>304050</v>
          </cell>
          <cell r="H10">
            <v>728980</v>
          </cell>
          <cell r="J10">
            <v>272876</v>
          </cell>
          <cell r="K10">
            <v>12404567</v>
          </cell>
        </row>
        <row r="11">
          <cell r="B11">
            <v>7</v>
          </cell>
        </row>
        <row r="12">
          <cell r="B12">
            <v>8</v>
          </cell>
        </row>
        <row r="13">
          <cell r="B13">
            <v>9</v>
          </cell>
        </row>
        <row r="14">
          <cell r="B14">
            <v>10</v>
          </cell>
        </row>
        <row r="15">
          <cell r="B15">
            <v>11</v>
          </cell>
        </row>
        <row r="16">
          <cell r="B16">
            <v>12</v>
          </cell>
        </row>
        <row r="17">
          <cell r="B17" t="str">
            <v>TÄØNG</v>
          </cell>
          <cell r="C17">
            <v>55254059</v>
          </cell>
          <cell r="D17">
            <v>8782054</v>
          </cell>
          <cell r="E17">
            <v>6222424</v>
          </cell>
          <cell r="F17">
            <v>1399926</v>
          </cell>
          <cell r="G17">
            <v>1827960</v>
          </cell>
          <cell r="H17">
            <v>6237735</v>
          </cell>
          <cell r="J17">
            <v>556019</v>
          </cell>
          <cell r="K17">
            <v>83179467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BANGGIA"/>
      <sheetName val="nhancong"/>
      <sheetName val="btong72"/>
      <sheetName val="vcboc do"/>
      <sheetName val="vcboc do (2)"/>
      <sheetName val="ct  ptn"/>
      <sheetName val="CTPTN2"/>
      <sheetName val="TONGHOPPTN"/>
      <sheetName val="tutudung"/>
      <sheetName val="tudieukhien"/>
      <sheetName val="Sheet15 (2)"/>
      <sheetName val="Sheet14 (3)"/>
      <sheetName val="Sheet9"/>
      <sheetName val="Sheet10"/>
      <sheetName val="Sheet11"/>
      <sheetName val="Sheet12"/>
      <sheetName val="Sheet13"/>
      <sheetName val="Sheet14"/>
      <sheetName val="NThT1"/>
      <sheetName val="NThT2"/>
      <sheetName val="NThT3"/>
      <sheetName val="NThT4"/>
      <sheetName val="NThT5"/>
      <sheetName val="XL4Poppy"/>
    </sheetNames>
    <sheetDataSet>
      <sheetData sheetId="0" refreshError="1">
        <row r="4">
          <cell r="B4" t="str">
            <v>Xi màng PC30</v>
          </cell>
          <cell r="C4">
            <v>975</v>
          </cell>
        </row>
        <row r="5">
          <cell r="B5" t="str">
            <v>Xi màng PC40</v>
          </cell>
          <cell r="C5">
            <v>1100</v>
          </cell>
        </row>
        <row r="6">
          <cell r="B6" t="str">
            <v>Caït vaìng</v>
          </cell>
          <cell r="C6">
            <v>32000</v>
          </cell>
        </row>
        <row r="7">
          <cell r="B7" t="str">
            <v>Âaï dàm 0,5x1</v>
          </cell>
          <cell r="C7">
            <v>155000</v>
          </cell>
        </row>
        <row r="8">
          <cell r="B8" t="str">
            <v>Âaï dàm 1x2</v>
          </cell>
          <cell r="C8">
            <v>130000</v>
          </cell>
        </row>
        <row r="9">
          <cell r="B9" t="str">
            <v>Âaï dàm 2x4</v>
          </cell>
          <cell r="C9">
            <v>110000</v>
          </cell>
        </row>
        <row r="10">
          <cell r="B10" t="str">
            <v>Âaï dàm 4x6</v>
          </cell>
          <cell r="C10">
            <v>90000</v>
          </cell>
        </row>
        <row r="11">
          <cell r="B11" t="str">
            <v>Âaï dàm 6x8</v>
          </cell>
          <cell r="C11">
            <v>80000</v>
          </cell>
        </row>
        <row r="12">
          <cell r="B12" t="str">
            <v>Gäù vaïn</v>
          </cell>
          <cell r="C12">
            <v>1300000</v>
          </cell>
        </row>
        <row r="13">
          <cell r="B13" t="str">
            <v>Âinh</v>
          </cell>
          <cell r="C13">
            <v>6500</v>
          </cell>
        </row>
        <row r="14">
          <cell r="B14" t="str">
            <v>Âinh âéa</v>
          </cell>
          <cell r="C14">
            <v>400</v>
          </cell>
        </row>
        <row r="15">
          <cell r="B15" t="str">
            <v>Cáy chäúng</v>
          </cell>
          <cell r="C15">
            <v>5000</v>
          </cell>
        </row>
        <row r="16">
          <cell r="B16" t="str">
            <v>Dáy</v>
          </cell>
          <cell r="C16">
            <v>2000</v>
          </cell>
        </row>
        <row r="17">
          <cell r="B17" t="str">
            <v>Gaûch theí</v>
          </cell>
          <cell r="C17">
            <v>200</v>
          </cell>
        </row>
        <row r="18">
          <cell r="B18" t="str">
            <v>Theïp âãûm</v>
          </cell>
          <cell r="C18">
            <v>4800</v>
          </cell>
        </row>
        <row r="19">
          <cell r="B19" t="str">
            <v>Theïp troìn</v>
          </cell>
          <cell r="C19">
            <v>4800</v>
          </cell>
        </row>
        <row r="20">
          <cell r="B20" t="str">
            <v>Dáy theïp</v>
          </cell>
          <cell r="C20">
            <v>6500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Hoan thanh"/>
      <sheetName val="Khoach"/>
      <sheetName val="hoan th 15"/>
      <sheetName val="Khoach 15"/>
      <sheetName val="HT 22"/>
      <sheetName val="KH 22"/>
      <sheetName val="KH29"/>
      <sheetName val="KH T8"/>
      <sheetName val="T11"/>
      <sheetName val="T10"/>
      <sheetName val="T8"/>
      <sheetName val="T7"/>
      <sheetName val="Kh48"/>
      <sheetName val="Ht 48"/>
      <sheetName val="Ht128"/>
      <sheetName val="ht12"/>
      <sheetName val="Kh 12"/>
      <sheetName val="ht 20-10"/>
      <sheetName val="ht 24-11"/>
      <sheetName val="kh20-1"/>
      <sheetName val="Ht 20-1"/>
      <sheetName val="KH 12-1"/>
      <sheetName val="HT 12-1"/>
      <sheetName val="KH 5-1"/>
      <sheetName val="HT 5-1"/>
      <sheetName val="Kh29-12"/>
      <sheetName val="Ht29-12"/>
      <sheetName val="KH22-12"/>
      <sheetName val="Ht 22-12"/>
      <sheetName val="KH15-12"/>
      <sheetName val="Ht 15-12"/>
      <sheetName val="kh 7-12"/>
      <sheetName val="ht 7-12"/>
      <sheetName val="kh 30-11"/>
      <sheetName val="ht 30-11"/>
      <sheetName val="kh24-11"/>
      <sheetName val="kh 17-11"/>
      <sheetName val="ht 17-11"/>
      <sheetName val="kh 10-11"/>
      <sheetName val="ht 10-11"/>
      <sheetName val="kh 2-11"/>
      <sheetName val="ht 02-11"/>
      <sheetName val="kh 27-10"/>
      <sheetName val="ht 27-10"/>
      <sheetName val="kh28-10"/>
      <sheetName val="Kh 6-10"/>
      <sheetName val="06-10"/>
      <sheetName val="29-9"/>
      <sheetName val="22-9"/>
      <sheetName val="16-9"/>
      <sheetName val="8-9"/>
      <sheetName val="1-9"/>
      <sheetName val="26-8"/>
      <sheetName val="n198"/>
      <sheetName val="kh128"/>
      <sheetName val="HT29"/>
      <sheetName val="XL4Poppy"/>
      <sheetName val="THUTHAU99"/>
      <sheetName val="THUTHAU6T_2000"/>
      <sheetName val="THUTHAU_QuyIII_2000"/>
      <sheetName val="Yaly"/>
      <sheetName val="THUTHAU_Nam_2000"/>
      <sheetName val="Soconnop_nam2000"/>
      <sheetName val="THUTHAU_Nam 2000"/>
      <sheetName val="B chinh 6 thang nam 2001"/>
      <sheetName val="B chinh Q3  nam 2001 "/>
      <sheetName val="SD1"/>
      <sheetName val="SD2"/>
      <sheetName val="SD4"/>
      <sheetName val="SD6"/>
      <sheetName val="SD7"/>
      <sheetName val="SD8"/>
      <sheetName val="SD9"/>
      <sheetName val="SD10"/>
      <sheetName val="SD12"/>
      <sheetName val="SD12 (2)"/>
      <sheetName val="Tv"/>
      <sheetName val="Bang ke cac CT"/>
      <sheetName val="000"/>
      <sheetName val="XX0"/>
      <sheetName val="XXX"/>
      <sheetName val="Tong San luong"/>
      <sheetName val="TQT"/>
      <sheetName val="Tong Quyettoan"/>
      <sheetName val="Quyettoan 2001"/>
      <sheetName val="TT tam ung"/>
      <sheetName val="QT thue 2001"/>
      <sheetName val="P bo CPC 2001"/>
      <sheetName val="PB KHTS 2001"/>
      <sheetName val="Dieuchinh thueVAT"/>
      <sheetName val="Congty"/>
      <sheetName val="VPPN"/>
      <sheetName val="XN74"/>
      <sheetName val="XN54"/>
      <sheetName val="XN33"/>
      <sheetName val="NK96"/>
      <sheetName val="XL4Test5"/>
      <sheetName val="Dong Dau"/>
      <sheetName val="Sau dong"/>
      <sheetName val="Ma xa"/>
      <sheetName val="Me tri"/>
      <sheetName val="My dinh"/>
      <sheetName val="Tong cong"/>
      <sheetName val="Sheet4"/>
      <sheetName val="Sheet5"/>
      <sheetName val="moma o 7+9"/>
      <sheetName val="Sheet2"/>
      <sheetName val="Sheet3"/>
      <sheetName val="Gia VL"/>
      <sheetName val="Bang gia ca may"/>
      <sheetName val="Bang luong CB"/>
      <sheetName val="Bang P.tich CT"/>
      <sheetName val="D.toan chi tiet"/>
      <sheetName val="Bang TH Dtoan"/>
      <sheetName val="XXXXXXXX"/>
      <sheetName val="Do K"/>
      <sheetName val="G hop"/>
      <sheetName val="DCTC"/>
      <sheetName val="T hop"/>
      <sheetName val="Sheet1"/>
      <sheetName val="TPHcat"/>
      <sheetName val="TPH da"/>
      <sheetName val="du tru di BT,TV,BPhuoc1"/>
      <sheetName val="km338+00-km338+100(2)"/>
      <sheetName val="km337+136-km337-350"/>
      <sheetName val="km346+600-km346+820 (2)"/>
      <sheetName val="km346+330-km346+600 (2)"/>
      <sheetName val="km346+00-km346+240 (2)"/>
      <sheetName val="km345+661-km345+000 (2)"/>
      <sheetName val="km345+661-km345+000"/>
      <sheetName val="km338+60-km338+130"/>
      <sheetName val="km338+176-km338+230"/>
      <sheetName val="km342+376.41- km342+520.29"/>
      <sheetName val="km338+439-km388+571.89"/>
      <sheetName val="km342+297.58-km342+376.41"/>
      <sheetName val="km338+571.89-km338+652"/>
      <sheetName val="km337+533.60-km338 (2)"/>
      <sheetName val="km341+275-km341+350"/>
      <sheetName val="km341+913-km341+963"/>
      <sheetName val="km341+1077 -km341+1177.61"/>
      <sheetName val="km341+612-341+682"/>
      <sheetName val="km345+400-km345+500 (3) (2)"/>
      <sheetName val="km345+400-km345+500 (6')"/>
      <sheetName val="km345+400-km345+500 (4)"/>
      <sheetName val="km345+400-km345+500 (9)"/>
      <sheetName val="km345+400-km345+500 (6)"/>
      <sheetName val="km342+520-km342+690 (2)"/>
      <sheetName val="km341.26-km341+200 (2)"/>
      <sheetName val="Duong cong vu hcm (2)"/>
      <sheetName val="Duong cong vu hcm (4)"/>
      <sheetName val="Duong cong vu hcm (5)"/>
      <sheetName val="Duong cong vu hcm (9)"/>
      <sheetName val="Duong cong vu hcm (4;) (2)"/>
      <sheetName val="Duong cong vu hcm (7)"/>
      <sheetName val="Duong cong vu hcm (8)"/>
      <sheetName val="Duong cong vu hcm (6)"/>
      <sheetName val="Duong cong vu hcm (3)"/>
      <sheetName val="Duong cong vu hcm (2;) (2)"/>
      <sheetName val="Duong cong vu hcm (9;) (2)"/>
      <sheetName val="Duong cong vu hcm (8;) (2)"/>
      <sheetName val="Duong cong vu hcm (7;) (2)"/>
      <sheetName val="Duong cong vu hcm (13;) (2)"/>
      <sheetName val="Duong cong vu hcm( Lmat;0) (2)"/>
      <sheetName val="Duong cong vu hcm( Lmat;1) (2)"/>
      <sheetName val="Duong cong vu hcm( Lmat;2)"/>
      <sheetName val="Duong cong vu hcm (10)"/>
      <sheetName val="Duong cong vu hcm (67)"/>
      <sheetName val="Duong cong vu hcm (11)"/>
      <sheetName val="Duong cong vu hcm (12)"/>
      <sheetName val="Duong cong vu hcm"/>
      <sheetName val="00000000"/>
      <sheetName val="km345+400-km345+500 (2)"/>
      <sheetName val="km337+00-km337+34 (3)"/>
      <sheetName val="cong ty so 9 VINACONEX"/>
      <sheetName val="cong ty so 9 VINACONEX (2)"/>
      <sheetName val="CBR"/>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TY CAU THANH THUY"/>
      <sheetName val="VINACONEX 15 A"/>
      <sheetName val="NNGT-XMHM2"/>
      <sheetName val="NNGT-XMNS CTXDSO 6(6)"/>
      <sheetName val="892"/>
      <sheetName val="NNGT-XMNS (2)"/>
      <sheetName val="NNGT-XMNS (3)"/>
      <sheetName val="NNGT-XMNS (4)"/>
      <sheetName val="NNGT-XMNS (5)"/>
      <sheetName val="NNGT-XMBS (2)"/>
      <sheetName val="NNGT-XMHM"/>
      <sheetName val="da-1x2 ru muout Tong thuy"/>
      <sheetName val="cat nam dan (4)"/>
      <sheetName val="cat nam dan (5)"/>
      <sheetName val="cat nghia dan(3)"/>
      <sheetName val="b1"/>
      <sheetName val="DZ"/>
      <sheetName val="tong hop"/>
      <sheetName val="phan tich DG"/>
      <sheetName val="gia vat lieu"/>
      <sheetName val="gia xe may"/>
      <sheetName val="gia nhan cong"/>
      <sheetName val="ThietKe"/>
      <sheetName val="HoSoMT"/>
      <sheetName val="GiamSat"/>
      <sheetName val="ThamDinhTKKT"/>
      <sheetName val="ThamDinhDT"/>
      <sheetName val="QLDA"/>
      <sheetName val="TM"/>
      <sheetName val="TM (2)"/>
      <sheetName val="KPTH"/>
      <sheetName val="KPTH (2)"/>
      <sheetName val="Noi Suy"/>
      <sheetName val="Bia (2)"/>
      <sheetName val="Gia NC"/>
      <sheetName val="00000001"/>
      <sheetName val="00000002"/>
      <sheetName val="20000000"/>
      <sheetName val="30000000"/>
      <sheetName val="Quang Tri"/>
      <sheetName val="TTHue"/>
      <sheetName val="Da Nang"/>
      <sheetName val="Quang Nam"/>
      <sheetName val="Quang Ngai"/>
      <sheetName val="TH DH-QN"/>
      <sheetName val="KP HD"/>
      <sheetName val="DB HD"/>
      <sheetName val="TH"/>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KHNN"/>
      <sheetName val="DPRRtm"/>
      <sheetName val="CT"/>
      <sheetName val="CLVL"/>
      <sheetName val="LUY KE LO Hang"/>
      <sheetName val="Ng - 01"/>
      <sheetName val="Ng- 02"/>
      <sheetName val="Ng-03"/>
      <sheetName val="Ng - 04"/>
      <sheetName val="Ng - 05"/>
      <sheetName val="Ng - 06"/>
      <sheetName val="Ng - 07"/>
      <sheetName val="Ng - 08"/>
      <sheetName val="Ng - 9"/>
      <sheetName val="Ng - 10"/>
      <sheetName val="NG - 11"/>
      <sheetName val="NG - 12"/>
      <sheetName val="NG - 13"/>
      <sheetName val="NG - 14"/>
      <sheetName val="NG -15"/>
      <sheetName val="NG - 16"/>
      <sheetName val="Sheet16"/>
      <sheetName val="Sheet15"/>
      <sheetName val="Sheet14"/>
      <sheetName val="Sheet13"/>
      <sheetName val="Sheet12"/>
      <sheetName val="Sheet11"/>
      <sheetName val="Sheet10"/>
      <sheetName val="Sheet9"/>
      <sheetName val="Sheet8"/>
      <sheetName val="Sheet7"/>
      <sheetName val="Sheet6"/>
      <sheetName val="TK 1331"/>
      <sheetName val="BKe Von vay"/>
      <sheetName val="CP "/>
      <sheetName val="NK Chung"/>
      <sheetName val="So cai"/>
      <sheetName val="NK Thu -Chi"/>
      <sheetName val="SQTM"/>
      <sheetName val="DKCtu"/>
      <sheetName val="CtuGso"/>
      <sheetName val="BCTC"/>
      <sheetName val="Tdoi HD"/>
      <sheetName val="40000000"/>
      <sheetName val="50000000"/>
      <sheetName val="60000000"/>
      <sheetName val="[99Q3299(REV.0).xlsÝK253 AC"/>
      <sheetName val="MTO REV_0"/>
      <sheetName val="Quang T2i"/>
      <sheetName val="Quang Ngaa"/>
      <sheetName val="Suachua"/>
      <sheetName val="PhanTienXuan"/>
      <sheetName val="Quy"/>
      <sheetName val="NguyenHuyen"/>
      <sheetName val="LeVanDung"/>
      <sheetName val="Co gioi- Nam Mu"/>
      <sheetName val="Co gioi -Na Hang"/>
      <sheetName val="PVNA"/>
      <sheetName val="ToDien"/>
      <sheetName val="Le Thanh Buong"/>
      <sheetName val="B ay"/>
      <sheetName val="S y"/>
      <sheetName val="Gian tiep"/>
      <sheetName val="Ky Thuat"/>
      <sheetName val="Tonghop"/>
      <sheetName val="BD52"/>
      <sheetName val="Coc 52"/>
      <sheetName val="BD225"/>
      <sheetName val="Coc 225"/>
      <sheetName val="Nhieu"/>
      <sheetName val="Dung"/>
      <sheetName val="Dung T"/>
      <sheetName val="Bao tuoi tre"/>
      <sheetName val="Tu liem"/>
      <sheetName val="UBDTMN"/>
      <sheetName val="Ban Cde"/>
      <sheetName val="Thach"/>
      <sheetName val="Duong"/>
      <sheetName val="PHBCTU"/>
      <sheetName val="Khac"/>
      <sheetName val="Chi tiet"/>
      <sheetName val="31.3.03"/>
      <sheetName val="PT"/>
      <sheetName val="DT"/>
      <sheetName val="Cham cong (5)"/>
      <sheetName val="Ha Thanh"/>
      <sheetName val="THUTHAU6Tџ2000"/>
      <sheetName val="DSKH HN"/>
      <sheetName val="NKY "/>
      <sheetName val="DS-TT"/>
      <sheetName val=" HN NHAP"/>
      <sheetName val="KHO HN"/>
      <sheetName val="CNO "/>
      <sheetName val="Gia VÌ"/>
      <sheetName val=""/>
      <sheetName val="99Q3299(REV.0)"/>
      <sheetName val="VAY"/>
      <sheetName val="Bom"/>
      <sheetName val="Chart1"/>
      <sheetName val="thang1"/>
      <sheetName val="DTCT"/>
      <sheetName val="PTVT"/>
      <sheetName val="THDT"/>
      <sheetName val="THVT"/>
      <sheetName val="THGT"/>
      <sheetName val="LUONG1"/>
      <sheetName val="Khoan khau tru"/>
      <sheetName val="cac khoan nop"/>
      <sheetName val="Doan phi CD"/>
      <sheetName val="Tro giup CN"/>
      <sheetName val="QTOAN C.T"/>
      <sheetName val="B.PPL"/>
      <sheetName val="Hop don vi"/>
      <sheetName val="XIN T.TOAN CPC"/>
      <sheetName val="Luong ranh PL"/>
      <sheetName val="Luong noi TPL"/>
      <sheetName val="CAP PHAT LUONG"/>
      <sheetName val="CATHODIC PROTEATION"/>
      <sheetName val="TK331A"/>
      <sheetName val="TK131B"/>
      <sheetName val="TK131A"/>
      <sheetName val="TK 331c1"/>
      <sheetName val="TK331C"/>
      <sheetName val="CT331-2003"/>
      <sheetName val="CT 331"/>
      <sheetName val="CT131-2003"/>
      <sheetName val="CT 131"/>
      <sheetName val="TK331B"/>
      <sheetName val="+h 10-11"/>
      <sheetName val="T1"/>
      <sheetName val="T2"/>
      <sheetName val="T3"/>
      <sheetName val="T4"/>
      <sheetName val="K243 K98"/>
      <sheetName val="_x000b_255"/>
      <sheetName val="TK 911"/>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4"/>
      <sheetName val="TK333"/>
      <sheetName val="TK331"/>
      <sheetName val="TK 341vay dai han "/>
      <sheetName val="TK311"/>
      <sheetName val="TK 214"/>
      <sheetName val="TK 212"/>
      <sheetName val="Chi tiet TK 211"/>
      <sheetName val="TK 211"/>
      <sheetName val="TK 154"/>
      <sheetName val="TK153"/>
      <sheetName val="Chi tiet TK 152"/>
      <sheetName val="Can Doi TK"/>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Bien ban Nthu GK"/>
      <sheetName val="T. Ly HD giao khoan "/>
      <sheetName val="Hop dong giao khoan"/>
      <sheetName val="giay tam ung "/>
      <sheetName val="Bang ke T.toan "/>
      <sheetName val="Hoa don ban hang "/>
      <sheetName val="Bang phan bo tien luong 2005"/>
      <sheetName val="Bang cham cong "/>
      <sheetName val="Bang T.T Luong CB chu Chot2005"/>
      <sheetName val="Bang T.T luong CN lai xe"/>
      <sheetName val="Bang thanh toan luong 2005"/>
      <sheetName val="Nhan cong cho CT nam 2005"/>
      <sheetName val="Dinh Muc tieu hao VL 2005"/>
      <sheetName val="Dang Ky chi tiet KH 2005"/>
      <sheetName val="Bang phan bo NVL nam 2005"/>
      <sheetName val="Bang phan bo K.Hao 2005"/>
      <sheetName val="Dang Ky Khau hao 2005"/>
      <sheetName val="Phu luc so 3( TNDN)"/>
      <sheetName val="PhuLuc so 1(TNDN)"/>
      <sheetName val="Mau so 04 TNDN"/>
      <sheetName val="Mau so 02C"/>
      <sheetName val="Mau so 02B"/>
      <sheetName val="Mau so 02A"/>
      <sheetName val="Mau 01B"/>
      <sheetName val="To khai Mau 11"/>
      <sheetName val="Don xin khat nop thue nam 04"/>
      <sheetName val="Su dung hoa don mau 26"/>
      <sheetName val="QToan hoa don "/>
      <sheetName val="Mau so 01"/>
      <sheetName val="Mau so 02"/>
      <sheetName val="Chi tiet Mau 03 ( mua vao )"/>
      <sheetName val="Mau so 03"/>
      <sheetName val="Mau so 04"/>
      <sheetName val="Mau 05"/>
      <sheetName val="De nghi giai dap ve thue "/>
      <sheetName val="the duc"/>
      <sheetName val="Bao cao thong ke "/>
      <sheetName val="Phieu DTra Van Tai ( 01 TKe )"/>
      <sheetName val="ၨt 24-11"/>
      <sheetName val="Duong cong_x0000_vu hcm (7;) (2)"/>
      <sheetName val="km341+1077 -km341+!177.61"/>
      <sheetName val="TL kenh Hon Cut"/>
      <sheetName val="Hon Soi"/>
      <sheetName val="DG"/>
      <sheetName val="BTH"/>
      <sheetName val="VLQI-2005"/>
      <sheetName val="00000003"/>
      <sheetName val="CP"/>
      <sheetName val="BCT6"/>
      <sheetName val="Tien luong"/>
      <sheetName val="Phan tich"/>
      <sheetName val="Kinh phi"/>
      <sheetName val="Chenh lech"/>
      <sheetName val="TH phan dien"/>
      <sheetName val="Tong hop PXL"/>
      <sheetName val="Van chuyen"/>
      <sheetName val="TH toan bo"/>
      <sheetName val="KP phan dien"/>
      <sheetName val="Phan nuoc"/>
      <sheetName val="TH phan nuoc"/>
      <sheetName val="Kinh phi TDCD"/>
      <sheetName val="Phan tich TDCD"/>
      <sheetName val="Chen lech TDCD"/>
      <sheetName val="Tong hop TDCD"/>
      <sheetName val="Sheet17"/>
      <sheetName val="Sheet18"/>
      <sheetName val="Sheet19"/>
      <sheetName val="Sheet20"/>
      <sheetName val="Sheet21"/>
      <sheetName val="Sheet22"/>
      <sheetName val="Sheet23"/>
      <sheetName val="Sheet24"/>
      <sheetName val="Sheet25"/>
      <sheetName val=" bdca3"/>
      <sheetName val=" BDA3"/>
      <sheetName val="CHAM CONG  nam2004"/>
      <sheetName val="CA 3 &amp; DOC HAI 04"/>
      <sheetName val=" BVCQ"/>
      <sheetName val=" BVBH"/>
      <sheetName val=" BVPXL"/>
      <sheetName val="km346£}0-km346+240 (2)"/>
      <sheetName val="Kc giavonQ1.05"/>
      <sheetName val="Gan tru thue"/>
      <sheetName val="DThu"/>
      <sheetName val="Nhap KPCT"/>
      <sheetName val="PBo KPCT"/>
      <sheetName val="KP nop CT"/>
      <sheetName val="PB LV CNhanh"/>
      <sheetName val="PB CPC"/>
      <sheetName val="PB LV doi Q4"/>
      <sheetName val="PB LV doi"/>
      <sheetName val="GtQ4.05L4"/>
      <sheetName val="GTQ4.05L3"/>
      <sheetName val="GTQ4.05 L2"/>
      <sheetName val="GTQ4.05"/>
      <sheetName val="GT Q3,05 sua"/>
      <sheetName val="GT Kc Q3.05"/>
      <sheetName val="GT Q2.05"/>
      <sheetName val="GT01.2005"/>
      <sheetName val="mau 1"/>
      <sheetName val="mau 10"/>
      <sheetName val="mau 2"/>
      <sheetName val="mau 3"/>
      <sheetName val="mau 4"/>
      <sheetName val="Tai san luu dong"/>
      <sheetName val="Boiduongkiemke"/>
      <sheetName val="Tonghopgiatri"/>
      <sheetName val="Kiemke30-6"/>
      <sheetName val="H-QN_x0000__x0000__x0000__x0000__x0000__x0000__x0000__x0000__x0000__x0000__x0000_줔Ư_x0000__x0004__x0000__x0000__x0000__x0000__x0000__x0000_圌Ư_x0000__x0000__x0000__x0000_"/>
      <sheetName val="ThanhcoSONTAY"/>
      <sheetName val="Thanhco tong hop"/>
      <sheetName val="Truong Ba Trai(xong)"/>
      <sheetName val="QL32Tranh ST"/>
      <sheetName val="NGUYEN VAN TROI Goi3"/>
      <sheetName val="Nut GT D.Anh Troi (xong)"/>
      <sheetName val="B.xung D.DanHoa-ThanhVan(xong)"/>
      <sheetName val="Cai tao ben Tro(xong)"/>
      <sheetName val="Dien Tien phong (Bx)"/>
      <sheetName val="Cong Tan My"/>
      <sheetName val="Tong hop(Chinh)"/>
      <sheetName val="De Ta Lo(Xong)"/>
      <sheetName val="Duong 79 - Goi 3 nt"/>
      <sheetName val="D_x0003_TC"/>
      <sheetName val="KP ÿÿ"/>
      <sheetName val="tde"/>
      <sheetName val="Y_x0000__x0004_HD"/>
      <sheetName val="CUOC HAQUANG"/>
      <sheetName val="CUOC207"/>
      <sheetName val="CUOCBAO LAM"/>
      <sheetName val="CUOCPHUCHOA"/>
      <sheetName val="tong"/>
    </sheetNames>
    <sheetDataSet>
      <sheetData sheetId="0" refreshError="1"/>
      <sheetData sheetId="1" refreshError="1">
        <row r="1">
          <cell r="A1" t="str">
            <v>PRICE BREAKDOWN FOR ELECTRICAL INSTALLATION WORK</v>
          </cell>
          <cell r="B1" t="str">
            <v xml:space="preserve">  600V CONTROL CA_x0000_LE 12/C 2.0 sq.mm  PVC/PVC</v>
          </cell>
          <cell r="C1">
            <v>-195</v>
          </cell>
          <cell r="D1" t="str">
            <v>M</v>
          </cell>
          <cell r="E1">
            <v>38</v>
          </cell>
          <cell r="F1">
            <v>-7410</v>
          </cell>
          <cell r="G1" t="str">
            <v/>
          </cell>
          <cell r="H1">
            <v>0</v>
          </cell>
          <cell r="I1">
            <v>0</v>
          </cell>
          <cell r="J1">
            <v>0</v>
          </cell>
          <cell r="K1" t="str">
            <v/>
          </cell>
          <cell r="L1" t="str">
            <v>M+L</v>
          </cell>
          <cell r="M1">
            <v>0</v>
          </cell>
          <cell r="N1">
            <v>0</v>
          </cell>
          <cell r="O1">
            <v>60</v>
          </cell>
          <cell r="P1">
            <v>114600</v>
          </cell>
          <cell r="Q1">
            <v>0</v>
          </cell>
        </row>
        <row r="2">
          <cell r="B2" t="str">
            <v>??  LNG TERMINAL</v>
          </cell>
          <cell r="C2">
            <v>0</v>
          </cell>
          <cell r="D2">
            <v>0</v>
          </cell>
          <cell r="E2">
            <v>0</v>
          </cell>
          <cell r="F2">
            <v>0</v>
          </cell>
          <cell r="G2" t="str">
            <v/>
          </cell>
          <cell r="H2">
            <v>0</v>
          </cell>
          <cell r="I2" t="str">
            <v>CTCI Q. NO. : 99Q3299</v>
          </cell>
          <cell r="J2">
            <v>0</v>
          </cell>
          <cell r="K2">
            <v>0</v>
          </cell>
          <cell r="L2">
            <v>0</v>
          </cell>
          <cell r="M2">
            <v>0</v>
          </cell>
          <cell r="N2">
            <v>0</v>
          </cell>
          <cell r="O2">
            <v>0</v>
          </cell>
          <cell r="P2" t="str">
            <v>CTCI Q. NO. : 99Q3299</v>
          </cell>
        </row>
        <row r="3">
          <cell r="B3" t="str">
            <v>LOCATION: ?? ?????</v>
          </cell>
        </row>
        <row r="4">
          <cell r="A4">
            <v>0</v>
          </cell>
          <cell r="B4">
            <v>0</v>
          </cell>
          <cell r="C4">
            <v>0</v>
          </cell>
          <cell r="D4">
            <v>0</v>
          </cell>
          <cell r="E4">
            <v>0</v>
          </cell>
          <cell r="F4">
            <v>0</v>
          </cell>
          <cell r="G4">
            <v>0</v>
          </cell>
          <cell r="H4">
            <v>4.303918780958249E-283</v>
          </cell>
          <cell r="I4">
            <v>0</v>
          </cell>
          <cell r="J4">
            <v>1.4775881111090027E-309</v>
          </cell>
          <cell r="K4">
            <v>0</v>
          </cell>
          <cell r="L4">
            <v>0</v>
          </cell>
          <cell r="M4">
            <v>2.2250743890061491E-308</v>
          </cell>
          <cell r="N4">
            <v>0</v>
          </cell>
          <cell r="O4">
            <v>3.3156563676248386E-316</v>
          </cell>
          <cell r="P4">
            <v>0</v>
          </cell>
          <cell r="Q4">
            <v>0</v>
          </cell>
        </row>
        <row r="5">
          <cell r="E5" t="str">
            <v xml:space="preserve">                  TO SITE</v>
          </cell>
          <cell r="F5">
            <v>0</v>
          </cell>
          <cell r="G5" t="str">
            <v xml:space="preserve">                  TO SITE</v>
          </cell>
          <cell r="H5">
            <v>0</v>
          </cell>
          <cell r="I5">
            <v>0</v>
          </cell>
          <cell r="J5">
            <v>0</v>
          </cell>
          <cell r="K5" t="str">
            <v xml:space="preserve">                  TO SITE</v>
          </cell>
          <cell r="L5">
            <v>0</v>
          </cell>
          <cell r="M5" t="str">
            <v xml:space="preserve">                  TO SITE</v>
          </cell>
        </row>
        <row r="6">
          <cell r="E6" t="str">
            <v xml:space="preserve"> ON SHORE MAT'L (NET) NT$</v>
          </cell>
          <cell r="F6">
            <v>0</v>
          </cell>
          <cell r="G6" t="str">
            <v xml:space="preserve"> OFF SHORE MAT'L (NET) US$</v>
          </cell>
          <cell r="H6">
            <v>0</v>
          </cell>
          <cell r="I6" t="str">
            <v xml:space="preserve">          LABOR MH (NET) </v>
          </cell>
          <cell r="J6">
            <v>0</v>
          </cell>
          <cell r="K6" t="str">
            <v xml:space="preserve">     ON SHORE MAT'L NT$</v>
          </cell>
          <cell r="L6">
            <v>0</v>
          </cell>
          <cell r="M6" t="str">
            <v xml:space="preserve">   OFF SHORE MAT'L US$</v>
          </cell>
          <cell r="N6">
            <v>0</v>
          </cell>
          <cell r="O6" t="str">
            <v xml:space="preserve">        LABOR PRICE NT$</v>
          </cell>
          <cell r="P6">
            <v>0</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G11">
            <v>0</v>
          </cell>
          <cell r="H11">
            <v>0</v>
          </cell>
          <cell r="I11">
            <v>13764</v>
          </cell>
          <cell r="J11">
            <v>13764</v>
          </cell>
          <cell r="K11">
            <v>138612100</v>
          </cell>
          <cell r="L11">
            <v>138612100</v>
          </cell>
          <cell r="M11">
            <v>0</v>
          </cell>
          <cell r="N11">
            <v>0</v>
          </cell>
          <cell r="O11">
            <v>6155030</v>
          </cell>
          <cell r="P11">
            <v>6155030</v>
          </cell>
        </row>
        <row r="12">
          <cell r="F12">
            <v>0</v>
          </cell>
          <cell r="G12">
            <v>0</v>
          </cell>
          <cell r="H12">
            <v>0</v>
          </cell>
          <cell r="I12">
            <v>0</v>
          </cell>
          <cell r="J12">
            <v>0</v>
          </cell>
          <cell r="K12">
            <v>0</v>
          </cell>
          <cell r="L12">
            <v>0</v>
          </cell>
          <cell r="M12">
            <v>0</v>
          </cell>
          <cell r="N12">
            <v>0</v>
          </cell>
          <cell r="O12">
            <v>0</v>
          </cell>
          <cell r="P12">
            <v>0</v>
          </cell>
        </row>
        <row r="13">
          <cell r="A13" t="str">
            <v xml:space="preserve">  B.</v>
          </cell>
          <cell r="B13" t="str">
            <v xml:space="preserve"> POWER DISTRIBUTION SYSTEM</v>
          </cell>
          <cell r="C13">
            <v>130730</v>
          </cell>
          <cell r="D13" t="str">
            <v>M</v>
          </cell>
          <cell r="E13">
            <v>178.00177465004208</v>
          </cell>
          <cell r="F13">
            <v>23270172</v>
          </cell>
          <cell r="G13">
            <v>0</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G14">
            <v>0</v>
          </cell>
          <cell r="H14">
            <v>0</v>
          </cell>
          <cell r="I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G15">
            <v>0</v>
          </cell>
          <cell r="H15">
            <v>0</v>
          </cell>
          <cell r="I15">
            <v>28.084645669291337</v>
          </cell>
          <cell r="J15">
            <v>14267</v>
          </cell>
          <cell r="K15">
            <v>18871.641732283464</v>
          </cell>
          <cell r="L15">
            <v>9586794</v>
          </cell>
          <cell r="M15">
            <v>0</v>
          </cell>
          <cell r="N15">
            <v>0</v>
          </cell>
          <cell r="O15">
            <v>8470.6830708661419</v>
          </cell>
          <cell r="P15">
            <v>4303107</v>
          </cell>
        </row>
        <row r="16">
          <cell r="A16" t="str">
            <v>A.8.1</v>
          </cell>
          <cell r="B16" t="str">
            <v>SELF-STANDING POWER PANEL, 480V, 65KA</v>
          </cell>
          <cell r="C16">
            <v>3.90625E-3</v>
          </cell>
          <cell r="D16" t="str">
            <v>SET</v>
          </cell>
          <cell r="E16">
            <v>120000</v>
          </cell>
          <cell r="F16">
            <v>0</v>
          </cell>
          <cell r="G16">
            <v>0</v>
          </cell>
          <cell r="H16">
            <v>0</v>
          </cell>
          <cell r="I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G17">
            <v>0</v>
          </cell>
          <cell r="H17">
            <v>0</v>
          </cell>
          <cell r="I17">
            <v>0.40336426914153134</v>
          </cell>
          <cell r="J17">
            <v>3477</v>
          </cell>
          <cell r="K17">
            <v>104.6885150812065</v>
          </cell>
          <cell r="L17">
            <v>902415</v>
          </cell>
          <cell r="M17">
            <v>0</v>
          </cell>
          <cell r="N17">
            <v>0</v>
          </cell>
          <cell r="O17">
            <v>146.95568445475638</v>
          </cell>
          <cell r="P17">
            <v>1266758</v>
          </cell>
        </row>
        <row r="18">
          <cell r="B18" t="str">
            <v>480/240V, 20KVA</v>
          </cell>
          <cell r="C18">
            <v>6</v>
          </cell>
          <cell r="D18" t="str">
            <v>SET</v>
          </cell>
          <cell r="E18">
            <v>30000</v>
          </cell>
          <cell r="F18">
            <v>0</v>
          </cell>
          <cell r="G18">
            <v>0</v>
          </cell>
          <cell r="H18">
            <v>0</v>
          </cell>
          <cell r="I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G19">
            <v>0</v>
          </cell>
          <cell r="H19">
            <v>0</v>
          </cell>
          <cell r="I19">
            <v>0.20088888888888889</v>
          </cell>
          <cell r="J19">
            <v>452</v>
          </cell>
          <cell r="K19">
            <v>219.19555555555556</v>
          </cell>
          <cell r="L19">
            <v>493190</v>
          </cell>
          <cell r="M19">
            <v>0</v>
          </cell>
          <cell r="N19">
            <v>0</v>
          </cell>
          <cell r="O19">
            <v>56.222222222222221</v>
          </cell>
          <cell r="P19">
            <v>126500</v>
          </cell>
        </row>
        <row r="20">
          <cell r="F20">
            <v>0</v>
          </cell>
          <cell r="G20">
            <v>0</v>
          </cell>
          <cell r="H20">
            <v>0</v>
          </cell>
          <cell r="I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G21">
            <v>0</v>
          </cell>
          <cell r="H21">
            <v>0</v>
          </cell>
          <cell r="I21">
            <v>87.266666666666666</v>
          </cell>
          <cell r="J21">
            <v>1309</v>
          </cell>
          <cell r="K21">
            <v>67271.8</v>
          </cell>
          <cell r="L21">
            <v>1009077</v>
          </cell>
          <cell r="M21">
            <v>0</v>
          </cell>
          <cell r="N21">
            <v>0</v>
          </cell>
          <cell r="O21">
            <v>24435.333333333332</v>
          </cell>
          <cell r="P21">
            <v>366530</v>
          </cell>
        </row>
        <row r="22">
          <cell r="F22">
            <v>0</v>
          </cell>
          <cell r="G22">
            <v>0</v>
          </cell>
          <cell r="H22">
            <v>0</v>
          </cell>
          <cell r="I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G23">
            <v>0</v>
          </cell>
          <cell r="H23">
            <v>0</v>
          </cell>
          <cell r="I23">
            <v>221</v>
          </cell>
          <cell r="J23">
            <v>1326</v>
          </cell>
          <cell r="K23">
            <v>291143.16666666669</v>
          </cell>
          <cell r="L23">
            <v>1746859</v>
          </cell>
          <cell r="M23">
            <v>0</v>
          </cell>
          <cell r="N23">
            <v>0</v>
          </cell>
          <cell r="O23">
            <v>61933.5</v>
          </cell>
          <cell r="P23">
            <v>371601</v>
          </cell>
        </row>
        <row r="24">
          <cell r="F24">
            <v>0</v>
          </cell>
          <cell r="G24">
            <v>0</v>
          </cell>
          <cell r="H24">
            <v>0</v>
          </cell>
          <cell r="I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G25">
            <v>0</v>
          </cell>
          <cell r="H25">
            <v>0</v>
          </cell>
          <cell r="I25">
            <v>17.083333333333332</v>
          </cell>
          <cell r="J25">
            <v>1025</v>
          </cell>
          <cell r="K25">
            <v>12445.316666666668</v>
          </cell>
          <cell r="L25">
            <v>746719</v>
          </cell>
          <cell r="M25">
            <v>0</v>
          </cell>
          <cell r="N25">
            <v>0</v>
          </cell>
          <cell r="O25">
            <v>6387.1</v>
          </cell>
          <cell r="P25">
            <v>383226</v>
          </cell>
        </row>
        <row r="26">
          <cell r="B26">
            <v>0</v>
          </cell>
          <cell r="I26">
            <v>0.15</v>
          </cell>
          <cell r="J26">
            <v>0</v>
          </cell>
          <cell r="K26">
            <v>0.15</v>
          </cell>
          <cell r="L26">
            <v>0</v>
          </cell>
          <cell r="M26">
            <v>0</v>
          </cell>
          <cell r="N26">
            <v>0</v>
          </cell>
          <cell r="O26">
            <v>0</v>
          </cell>
          <cell r="P26">
            <v>2</v>
          </cell>
          <cell r="Q26">
            <v>0</v>
          </cell>
        </row>
        <row r="27">
          <cell r="A27" t="str">
            <v xml:space="preserve">  I.</v>
          </cell>
          <cell r="B27" t="str">
            <v>APS SYSTEM</v>
          </cell>
          <cell r="C27">
            <v>60</v>
          </cell>
          <cell r="D27" t="str">
            <v>SET</v>
          </cell>
          <cell r="E27">
            <v>260365.88333333333</v>
          </cell>
          <cell r="F27">
            <v>15621953</v>
          </cell>
          <cell r="G27">
            <v>0</v>
          </cell>
          <cell r="H27">
            <v>0</v>
          </cell>
          <cell r="I27">
            <v>227.13333333333333</v>
          </cell>
          <cell r="J27">
            <v>13628</v>
          </cell>
          <cell r="K27">
            <v>260365.88333333333</v>
          </cell>
          <cell r="L27">
            <v>15621953</v>
          </cell>
          <cell r="M27">
            <v>0</v>
          </cell>
          <cell r="N27">
            <v>0</v>
          </cell>
          <cell r="O27">
            <v>63605.433333333334</v>
          </cell>
          <cell r="P27">
            <v>3816326</v>
          </cell>
          <cell r="Q27">
            <v>0</v>
          </cell>
        </row>
        <row r="28">
          <cell r="A28">
            <v>23</v>
          </cell>
          <cell r="B28" t="str">
            <v>5S</v>
          </cell>
          <cell r="C28">
            <v>3.5</v>
          </cell>
          <cell r="D28">
            <v>2.11</v>
          </cell>
          <cell r="E28">
            <v>1</v>
          </cell>
          <cell r="F28">
            <v>0</v>
          </cell>
          <cell r="G28">
            <v>0</v>
          </cell>
          <cell r="H28">
            <v>0</v>
          </cell>
          <cell r="I28">
            <v>0.3</v>
          </cell>
          <cell r="J28">
            <v>0</v>
          </cell>
          <cell r="K28">
            <v>0.3</v>
          </cell>
          <cell r="L28">
            <v>0</v>
          </cell>
          <cell r="M28">
            <v>0</v>
          </cell>
          <cell r="N28">
            <v>0</v>
          </cell>
          <cell r="O28">
            <v>0</v>
          </cell>
          <cell r="P28">
            <v>3</v>
          </cell>
          <cell r="Q28">
            <v>0</v>
          </cell>
        </row>
        <row r="29">
          <cell r="A29" t="str">
            <v xml:space="preserve">  J.</v>
          </cell>
          <cell r="B29" t="str">
            <v>U/G CONDUIT BANK</v>
          </cell>
          <cell r="C29">
            <v>2850</v>
          </cell>
          <cell r="D29" t="str">
            <v>M3</v>
          </cell>
          <cell r="E29">
            <v>2070.4561403508774</v>
          </cell>
          <cell r="F29">
            <v>5900800</v>
          </cell>
          <cell r="G29">
            <v>0</v>
          </cell>
          <cell r="H29">
            <v>0</v>
          </cell>
          <cell r="I29">
            <v>9.5898245614035087</v>
          </cell>
          <cell r="J29">
            <v>27331</v>
          </cell>
          <cell r="K29">
            <v>2070.4561403508774</v>
          </cell>
          <cell r="L29">
            <v>5900800</v>
          </cell>
          <cell r="M29">
            <v>0</v>
          </cell>
          <cell r="N29">
            <v>0</v>
          </cell>
          <cell r="O29">
            <v>7703.0175438596489</v>
          </cell>
          <cell r="P29">
            <v>21953600</v>
          </cell>
          <cell r="Q29">
            <v>0</v>
          </cell>
        </row>
        <row r="30">
          <cell r="A30">
            <v>25</v>
          </cell>
          <cell r="B30" t="str">
            <v>5S</v>
          </cell>
          <cell r="C30">
            <v>5</v>
          </cell>
          <cell r="D30">
            <v>2.77</v>
          </cell>
          <cell r="E30">
            <v>1</v>
          </cell>
          <cell r="F30">
            <v>0</v>
          </cell>
          <cell r="G30">
            <v>0</v>
          </cell>
          <cell r="H30">
            <v>0</v>
          </cell>
          <cell r="I30">
            <v>0.3</v>
          </cell>
          <cell r="J30">
            <v>0</v>
          </cell>
          <cell r="K30">
            <v>0.3</v>
          </cell>
          <cell r="L30">
            <v>0</v>
          </cell>
          <cell r="M30">
            <v>0</v>
          </cell>
          <cell r="N30">
            <v>0</v>
          </cell>
          <cell r="O30">
            <v>0</v>
          </cell>
          <cell r="P30">
            <v>4</v>
          </cell>
          <cell r="Q30">
            <v>0</v>
          </cell>
        </row>
        <row r="31">
          <cell r="A31">
            <v>26</v>
          </cell>
          <cell r="B31" t="str">
            <v>5S</v>
          </cell>
          <cell r="C31">
            <v>6</v>
          </cell>
          <cell r="D31">
            <v>2.77</v>
          </cell>
          <cell r="E31">
            <v>1.7652958621831609E-284</v>
          </cell>
          <cell r="F31">
            <v>0</v>
          </cell>
          <cell r="G31">
            <v>0</v>
          </cell>
          <cell r="H31">
            <v>0</v>
          </cell>
          <cell r="I31">
            <v>0</v>
          </cell>
          <cell r="J31">
            <v>0</v>
          </cell>
          <cell r="K31" t="str">
            <v>M+L</v>
          </cell>
          <cell r="L31" t="str">
            <v>M+L</v>
          </cell>
          <cell r="M31">
            <v>0</v>
          </cell>
          <cell r="N31">
            <v>0</v>
          </cell>
          <cell r="O31">
            <v>60</v>
          </cell>
          <cell r="P31">
            <v>420000</v>
          </cell>
          <cell r="Q31">
            <v>0</v>
          </cell>
        </row>
        <row r="32">
          <cell r="A32">
            <v>22.062500003958178</v>
          </cell>
          <cell r="B32" t="str">
            <v>TOTAL (ALT-1)</v>
          </cell>
          <cell r="C32">
            <v>0</v>
          </cell>
          <cell r="D32">
            <v>0</v>
          </cell>
          <cell r="E32">
            <v>0</v>
          </cell>
          <cell r="F32">
            <v>197890079</v>
          </cell>
          <cell r="G32">
            <v>0</v>
          </cell>
          <cell r="H32">
            <v>0</v>
          </cell>
          <cell r="I32">
            <v>0</v>
          </cell>
          <cell r="J32">
            <v>109667</v>
          </cell>
          <cell r="K32">
            <v>0</v>
          </cell>
          <cell r="L32">
            <v>197890079</v>
          </cell>
          <cell r="M32">
            <v>0</v>
          </cell>
          <cell r="N32">
            <v>0</v>
          </cell>
          <cell r="O32">
            <v>0</v>
          </cell>
          <cell r="P32">
            <v>48005061</v>
          </cell>
          <cell r="Q32">
            <v>109667</v>
          </cell>
        </row>
        <row r="33">
          <cell r="A33">
            <v>28</v>
          </cell>
          <cell r="B33">
            <v>42</v>
          </cell>
          <cell r="E33" t="str">
            <v/>
          </cell>
          <cell r="F33">
            <v>0</v>
          </cell>
          <cell r="G33">
            <v>0</v>
          </cell>
          <cell r="H33">
            <v>0</v>
          </cell>
          <cell r="I33">
            <v>0</v>
          </cell>
          <cell r="J33">
            <v>0</v>
          </cell>
          <cell r="L33">
            <v>0</v>
          </cell>
          <cell r="M33">
            <v>0</v>
          </cell>
          <cell r="N33">
            <v>0</v>
          </cell>
          <cell r="O33">
            <v>0</v>
          </cell>
          <cell r="P33">
            <v>0</v>
          </cell>
          <cell r="Q33">
            <v>0</v>
          </cell>
        </row>
        <row r="34">
          <cell r="A34" t="str">
            <v>OTHER</v>
          </cell>
          <cell r="B34" t="str">
            <v xml:space="preserve"> CATHODIC PROTECTION SYSTEM  FOR TRUNK LINE</v>
          </cell>
          <cell r="C34">
            <v>1</v>
          </cell>
          <cell r="D34" t="str">
            <v>LOT</v>
          </cell>
          <cell r="E34">
            <v>0</v>
          </cell>
          <cell r="F34">
            <v>4357694</v>
          </cell>
          <cell r="G34">
            <v>0</v>
          </cell>
          <cell r="H34">
            <v>0</v>
          </cell>
          <cell r="I34">
            <v>0</v>
          </cell>
          <cell r="J34">
            <v>6089</v>
          </cell>
          <cell r="K34">
            <v>0</v>
          </cell>
          <cell r="L34">
            <v>4357694</v>
          </cell>
          <cell r="M34">
            <v>0</v>
          </cell>
          <cell r="N34">
            <v>0</v>
          </cell>
          <cell r="O34">
            <v>0</v>
          </cell>
          <cell r="P34">
            <v>2372268</v>
          </cell>
          <cell r="Q34">
            <v>6089</v>
          </cell>
        </row>
        <row r="35">
          <cell r="A35">
            <v>30</v>
          </cell>
          <cell r="B35">
            <v>46</v>
          </cell>
          <cell r="C35">
            <v>350</v>
          </cell>
          <cell r="D35" t="str">
            <v>M</v>
          </cell>
          <cell r="E35" t="str">
            <v/>
          </cell>
          <cell r="F35">
            <v>0</v>
          </cell>
          <cell r="G35">
            <v>0</v>
          </cell>
          <cell r="H35">
            <v>0</v>
          </cell>
          <cell r="I35">
            <v>0</v>
          </cell>
          <cell r="J35">
            <v>0</v>
          </cell>
          <cell r="K35">
            <v>410000</v>
          </cell>
          <cell r="L35">
            <v>0</v>
          </cell>
          <cell r="M35">
            <v>0</v>
          </cell>
          <cell r="N35">
            <v>0</v>
          </cell>
          <cell r="O35">
            <v>0</v>
          </cell>
          <cell r="P35">
            <v>0</v>
          </cell>
          <cell r="Q35">
            <v>0</v>
          </cell>
        </row>
        <row r="36">
          <cell r="A36">
            <v>31</v>
          </cell>
          <cell r="B36" t="str">
            <v xml:space="preserve">MATERIAL PRICE ???? </v>
          </cell>
          <cell r="C36">
            <v>508</v>
          </cell>
          <cell r="D36" t="str">
            <v>SET</v>
          </cell>
          <cell r="E36" t="str">
            <v/>
          </cell>
          <cell r="F36">
            <v>0</v>
          </cell>
          <cell r="G36">
            <v>0</v>
          </cell>
          <cell r="H36">
            <v>0</v>
          </cell>
          <cell r="I36">
            <v>0</v>
          </cell>
          <cell r="J36">
            <v>0</v>
          </cell>
          <cell r="L36">
            <v>0</v>
          </cell>
          <cell r="M36">
            <v>0</v>
          </cell>
          <cell r="N36">
            <v>0</v>
          </cell>
          <cell r="O36">
            <v>0</v>
          </cell>
          <cell r="P36">
            <v>0</v>
          </cell>
          <cell r="Q36">
            <v>0</v>
          </cell>
        </row>
        <row r="37">
          <cell r="A37">
            <v>32</v>
          </cell>
          <cell r="B37" t="str">
            <v xml:space="preserve">CAPACITOR </v>
          </cell>
          <cell r="C37">
            <v>0</v>
          </cell>
          <cell r="D37" t="str">
            <v>KVA</v>
          </cell>
          <cell r="E37" t="str">
            <v/>
          </cell>
          <cell r="F37">
            <v>0</v>
          </cell>
          <cell r="G37">
            <v>0</v>
          </cell>
          <cell r="H37">
            <v>0</v>
          </cell>
          <cell r="I37">
            <v>0</v>
          </cell>
          <cell r="J37">
            <v>0</v>
          </cell>
          <cell r="L37">
            <v>0</v>
          </cell>
          <cell r="M37">
            <v>0</v>
          </cell>
          <cell r="N37">
            <v>0</v>
          </cell>
          <cell r="O37">
            <v>0</v>
          </cell>
          <cell r="P37">
            <v>0</v>
          </cell>
          <cell r="Q37">
            <v>0</v>
          </cell>
        </row>
        <row r="38">
          <cell r="A38">
            <v>33</v>
          </cell>
          <cell r="B38" t="str">
            <v>CABLE &amp; WIRE FOR POWER SYSTEM</v>
          </cell>
          <cell r="C38">
            <v>130730</v>
          </cell>
          <cell r="D38" t="str">
            <v>M</v>
          </cell>
          <cell r="E38" t="str">
            <v/>
          </cell>
          <cell r="F38">
            <v>0</v>
          </cell>
          <cell r="G38">
            <v>0</v>
          </cell>
          <cell r="H38">
            <v>0</v>
          </cell>
          <cell r="I38">
            <v>0</v>
          </cell>
          <cell r="J38">
            <v>0</v>
          </cell>
          <cell r="L38">
            <v>0</v>
          </cell>
          <cell r="M38">
            <v>0</v>
          </cell>
          <cell r="N38">
            <v>0</v>
          </cell>
          <cell r="O38">
            <v>0</v>
          </cell>
          <cell r="P38">
            <v>0</v>
          </cell>
          <cell r="Q38">
            <v>0</v>
          </cell>
        </row>
        <row r="39">
          <cell r="A39">
            <v>34</v>
          </cell>
          <cell r="B39" t="str">
            <v>LIGHTING FIXTURE</v>
          </cell>
          <cell r="C39">
            <v>508</v>
          </cell>
          <cell r="D39" t="str">
            <v>SET</v>
          </cell>
          <cell r="E39" t="str">
            <v/>
          </cell>
          <cell r="F39">
            <v>0</v>
          </cell>
          <cell r="G39">
            <v>0</v>
          </cell>
          <cell r="H39">
            <v>0</v>
          </cell>
          <cell r="I39">
            <v>0</v>
          </cell>
          <cell r="J39">
            <v>0</v>
          </cell>
          <cell r="L39">
            <v>0</v>
          </cell>
          <cell r="M39">
            <v>0</v>
          </cell>
          <cell r="N39">
            <v>0</v>
          </cell>
          <cell r="O39">
            <v>0</v>
          </cell>
          <cell r="P39">
            <v>0</v>
          </cell>
          <cell r="Q39">
            <v>0</v>
          </cell>
        </row>
        <row r="40">
          <cell r="A40">
            <v>35</v>
          </cell>
          <cell r="B40">
            <v>64</v>
          </cell>
          <cell r="E40" t="str">
            <v/>
          </cell>
          <cell r="F40">
            <v>0</v>
          </cell>
          <cell r="G40">
            <v>0</v>
          </cell>
          <cell r="H40">
            <v>0</v>
          </cell>
          <cell r="I40">
            <v>0</v>
          </cell>
          <cell r="J40">
            <v>0</v>
          </cell>
          <cell r="L40">
            <v>0</v>
          </cell>
          <cell r="M40">
            <v>0</v>
          </cell>
          <cell r="N40">
            <v>0</v>
          </cell>
          <cell r="O40">
            <v>0</v>
          </cell>
          <cell r="P40">
            <v>0</v>
          </cell>
          <cell r="Q40">
            <v>0</v>
          </cell>
        </row>
        <row r="41">
          <cell r="A41">
            <v>36</v>
          </cell>
          <cell r="B41" t="str">
            <v>LABOR PRICE ????</v>
          </cell>
          <cell r="E41" t="str">
            <v/>
          </cell>
          <cell r="F41">
            <v>0</v>
          </cell>
          <cell r="G41">
            <v>0</v>
          </cell>
          <cell r="H41">
            <v>0</v>
          </cell>
          <cell r="I41">
            <v>0</v>
          </cell>
          <cell r="J41">
            <v>0</v>
          </cell>
          <cell r="L41">
            <v>0</v>
          </cell>
          <cell r="M41">
            <v>0</v>
          </cell>
          <cell r="N41">
            <v>0</v>
          </cell>
          <cell r="O41">
            <v>0</v>
          </cell>
          <cell r="P41">
            <v>0</v>
          </cell>
          <cell r="Q41">
            <v>0</v>
          </cell>
        </row>
        <row r="42">
          <cell r="A42">
            <v>37</v>
          </cell>
          <cell r="B42" t="str">
            <v xml:space="preserve">CAPACITOR </v>
          </cell>
          <cell r="C42">
            <v>0</v>
          </cell>
          <cell r="D42" t="str">
            <v>KVA</v>
          </cell>
          <cell r="E42" t="str">
            <v/>
          </cell>
          <cell r="F42">
            <v>0</v>
          </cell>
          <cell r="G42">
            <v>0</v>
          </cell>
          <cell r="H42">
            <v>0</v>
          </cell>
          <cell r="I42">
            <v>0</v>
          </cell>
          <cell r="J42">
            <v>0</v>
          </cell>
          <cell r="K42">
            <v>0</v>
          </cell>
          <cell r="L42">
            <v>0</v>
          </cell>
          <cell r="M42">
            <v>0</v>
          </cell>
          <cell r="N42">
            <v>0</v>
          </cell>
          <cell r="O42">
            <v>0</v>
          </cell>
          <cell r="P42">
            <v>0</v>
          </cell>
          <cell r="Q42">
            <v>0</v>
          </cell>
        </row>
        <row r="43">
          <cell r="A43">
            <v>38</v>
          </cell>
          <cell r="B43" t="str">
            <v>CABLE &amp; WIRE FOR POWER SYSTEM</v>
          </cell>
          <cell r="C43">
            <v>130730</v>
          </cell>
          <cell r="D43" t="str">
            <v>M</v>
          </cell>
          <cell r="E43">
            <v>0</v>
          </cell>
          <cell r="F43">
            <v>0</v>
          </cell>
          <cell r="G43">
            <v>0</v>
          </cell>
          <cell r="H43">
            <v>0</v>
          </cell>
          <cell r="I43">
            <v>0.73359596114128356</v>
          </cell>
          <cell r="J43">
            <v>95903</v>
          </cell>
          <cell r="L43">
            <v>0</v>
          </cell>
          <cell r="M43">
            <v>0</v>
          </cell>
          <cell r="N43">
            <v>0</v>
          </cell>
          <cell r="O43">
            <v>0</v>
          </cell>
          <cell r="P43">
            <v>0</v>
          </cell>
          <cell r="Q43">
            <v>0</v>
          </cell>
        </row>
        <row r="44">
          <cell r="A44" t="str">
            <v>A.3.2</v>
          </cell>
          <cell r="B44" t="str">
            <v>LIGHTING FIXTURE</v>
          </cell>
          <cell r="C44">
            <v>508</v>
          </cell>
          <cell r="D44" t="str">
            <v>SET</v>
          </cell>
          <cell r="E44">
            <v>500000</v>
          </cell>
          <cell r="F44">
            <v>5000000</v>
          </cell>
          <cell r="G44">
            <v>0</v>
          </cell>
          <cell r="H44">
            <v>0</v>
          </cell>
          <cell r="I44">
            <v>0</v>
          </cell>
          <cell r="J44">
            <v>0</v>
          </cell>
          <cell r="L44">
            <v>0</v>
          </cell>
          <cell r="M44">
            <v>0</v>
          </cell>
          <cell r="N44">
            <v>0</v>
          </cell>
          <cell r="O44">
            <v>0</v>
          </cell>
          <cell r="P44">
            <v>0</v>
          </cell>
          <cell r="Q44">
            <v>0</v>
          </cell>
        </row>
        <row r="45">
          <cell r="A45" t="str">
            <v>AVE.</v>
          </cell>
          <cell r="B45" t="str">
            <v/>
          </cell>
          <cell r="D45">
            <v>0</v>
          </cell>
          <cell r="E45">
            <v>0</v>
          </cell>
          <cell r="F45">
            <v>0</v>
          </cell>
          <cell r="G45">
            <v>0</v>
          </cell>
          <cell r="H45">
            <v>0</v>
          </cell>
          <cell r="I45">
            <v>0</v>
          </cell>
          <cell r="J45">
            <v>0</v>
          </cell>
          <cell r="K45">
            <v>0</v>
          </cell>
          <cell r="L45">
            <v>0</v>
          </cell>
          <cell r="M45">
            <v>0</v>
          </cell>
          <cell r="N45">
            <v>0</v>
          </cell>
          <cell r="O45">
            <v>0</v>
          </cell>
          <cell r="P45">
            <v>0</v>
          </cell>
          <cell r="Q45">
            <v>0</v>
          </cell>
        </row>
        <row r="46">
          <cell r="A46" t="str">
            <v>ALT-2</v>
          </cell>
          <cell r="B46">
            <v>0</v>
          </cell>
          <cell r="C46" t="str">
            <v/>
          </cell>
          <cell r="D46" t="str">
            <v/>
          </cell>
          <cell r="E46">
            <v>0</v>
          </cell>
          <cell r="F46">
            <v>0</v>
          </cell>
          <cell r="G46">
            <v>0</v>
          </cell>
          <cell r="H46">
            <v>0</v>
          </cell>
          <cell r="I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G47">
            <v>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G48">
            <v>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G49">
            <v>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G50">
            <v>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G51">
            <v>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G52">
            <v>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G53">
            <v>0</v>
          </cell>
          <cell r="H53">
            <v>0</v>
          </cell>
          <cell r="I53">
            <v>-2.46</v>
          </cell>
          <cell r="J53">
            <v>-2</v>
          </cell>
          <cell r="K53">
            <v>-709</v>
          </cell>
          <cell r="L53">
            <v>-709</v>
          </cell>
          <cell r="M53">
            <v>0</v>
          </cell>
          <cell r="N53">
            <v>0</v>
          </cell>
          <cell r="O53">
            <v>-689</v>
          </cell>
          <cell r="P53">
            <v>-689</v>
          </cell>
        </row>
        <row r="54">
          <cell r="B54" t="str">
            <v>SUB-TOTAL : (ALT-1)</v>
          </cell>
          <cell r="C54">
            <v>0</v>
          </cell>
          <cell r="D54">
            <v>0</v>
          </cell>
          <cell r="E54">
            <v>0</v>
          </cell>
          <cell r="F54">
            <v>-539149</v>
          </cell>
          <cell r="G54">
            <v>0</v>
          </cell>
          <cell r="H54">
            <v>0</v>
          </cell>
          <cell r="I54">
            <v>0</v>
          </cell>
          <cell r="J54">
            <v>-221</v>
          </cell>
          <cell r="K54">
            <v>0</v>
          </cell>
          <cell r="L54">
            <v>-539149</v>
          </cell>
          <cell r="M54">
            <v>0</v>
          </cell>
          <cell r="N54">
            <v>0</v>
          </cell>
          <cell r="O54">
            <v>0</v>
          </cell>
          <cell r="P54">
            <v>-61804</v>
          </cell>
          <cell r="Q54">
            <v>-221</v>
          </cell>
        </row>
        <row r="55">
          <cell r="H55">
            <v>0</v>
          </cell>
          <cell r="I55">
            <v>0.31715698242186791</v>
          </cell>
          <cell r="J55">
            <v>98</v>
          </cell>
          <cell r="K55">
            <v>232</v>
          </cell>
          <cell r="L55">
            <v>69600</v>
          </cell>
          <cell r="M55">
            <v>0</v>
          </cell>
          <cell r="N55">
            <v>0</v>
          </cell>
          <cell r="O55">
            <v>91</v>
          </cell>
          <cell r="P55">
            <v>27300</v>
          </cell>
        </row>
        <row r="56">
          <cell r="A56" t="str">
            <v>ALT-3</v>
          </cell>
        </row>
        <row r="57">
          <cell r="A57">
            <v>1</v>
          </cell>
          <cell r="B57" t="str">
            <v xml:space="preserve"> AUTO-TRANSFORMER FOR 6.9KV 8500KW MOTOR STARTER , </v>
          </cell>
          <cell r="C57">
            <v>1</v>
          </cell>
          <cell r="D57" t="str">
            <v>SET</v>
          </cell>
          <cell r="E57">
            <v>484000</v>
          </cell>
          <cell r="F57">
            <v>484000</v>
          </cell>
          <cell r="G57">
            <v>0</v>
          </cell>
          <cell r="H57">
            <v>0</v>
          </cell>
          <cell r="I57">
            <v>20</v>
          </cell>
          <cell r="J57">
            <v>20</v>
          </cell>
          <cell r="K57">
            <v>484000</v>
          </cell>
          <cell r="L57">
            <v>484000</v>
          </cell>
          <cell r="M57">
            <v>0</v>
          </cell>
          <cell r="N57">
            <v>0</v>
          </cell>
          <cell r="O57">
            <v>5600</v>
          </cell>
          <cell r="P57">
            <v>5600</v>
          </cell>
        </row>
        <row r="58">
          <cell r="A58">
            <v>3</v>
          </cell>
          <cell r="B58" t="str">
            <v xml:space="preserve"> TAP 80% , STARTING TIME 60 Sec. (MOTOR PF=0.7 , EFF=0.9)</v>
          </cell>
          <cell r="C58">
            <v>2</v>
          </cell>
          <cell r="D58" t="str">
            <v>P_x000E_L</v>
          </cell>
          <cell r="E58">
            <v>1500000</v>
          </cell>
          <cell r="F58">
            <v>0</v>
          </cell>
          <cell r="G58">
            <v>0</v>
          </cell>
          <cell r="H58">
            <v>0</v>
          </cell>
          <cell r="I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G59">
            <v>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G60">
            <v>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G61">
            <v>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G62">
            <v>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G63">
            <v>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G64">
            <v>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G65">
            <v>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G66">
            <v>0</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G67">
            <v>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G68">
            <v>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G77">
            <v>0</v>
          </cell>
          <cell r="H77">
            <v>0</v>
          </cell>
          <cell r="I77">
            <v>32.85</v>
          </cell>
          <cell r="J77">
            <v>33</v>
          </cell>
          <cell r="K77">
            <v>31995</v>
          </cell>
          <cell r="L77">
            <v>31995</v>
          </cell>
          <cell r="M77">
            <v>0</v>
          </cell>
          <cell r="N77">
            <v>0</v>
          </cell>
          <cell r="O77">
            <v>9198</v>
          </cell>
          <cell r="P77">
            <v>9198</v>
          </cell>
        </row>
        <row r="78">
          <cell r="B78" t="str">
            <v>SUB-TOTAL : (ALT-2)</v>
          </cell>
          <cell r="C78">
            <v>0</v>
          </cell>
          <cell r="D78">
            <v>0</v>
          </cell>
          <cell r="E78">
            <v>0</v>
          </cell>
          <cell r="F78">
            <v>7206503</v>
          </cell>
          <cell r="G78">
            <v>0</v>
          </cell>
          <cell r="H78">
            <v>0</v>
          </cell>
          <cell r="I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cell>
          <cell r="D82" t="str">
            <v/>
          </cell>
          <cell r="E82">
            <v>0</v>
          </cell>
          <cell r="F82">
            <v>0</v>
          </cell>
          <cell r="G82">
            <v>0</v>
          </cell>
          <cell r="H82">
            <v>0</v>
          </cell>
          <cell r="I82">
            <v>0</v>
          </cell>
          <cell r="J82">
            <v>0</v>
          </cell>
          <cell r="K82">
            <v>0</v>
          </cell>
          <cell r="L82">
            <v>0</v>
          </cell>
          <cell r="M82">
            <v>0</v>
          </cell>
          <cell r="N82">
            <v>0</v>
          </cell>
          <cell r="O82">
            <v>0</v>
          </cell>
          <cell r="P82">
            <v>0</v>
          </cell>
        </row>
        <row r="83">
          <cell r="F83">
            <v>0</v>
          </cell>
          <cell r="G83">
            <v>0</v>
          </cell>
          <cell r="H83">
            <v>0</v>
          </cell>
          <cell r="I83">
            <v>0</v>
          </cell>
          <cell r="J83">
            <v>0</v>
          </cell>
          <cell r="K83">
            <v>0</v>
          </cell>
          <cell r="L83">
            <v>0</v>
          </cell>
          <cell r="M83">
            <v>0</v>
          </cell>
          <cell r="N83">
            <v>0</v>
          </cell>
          <cell r="O83">
            <v>0</v>
          </cell>
          <cell r="P83">
            <v>0</v>
          </cell>
        </row>
        <row r="84">
          <cell r="A84" t="str">
            <v>*</v>
          </cell>
          <cell r="B84" t="str">
            <v>DWG. NO. XK11A-0000-01</v>
          </cell>
          <cell r="C84">
            <v>0</v>
          </cell>
          <cell r="D84">
            <v>0</v>
          </cell>
          <cell r="E84">
            <v>0</v>
          </cell>
          <cell r="F84">
            <v>0</v>
          </cell>
          <cell r="G84">
            <v>0</v>
          </cell>
          <cell r="H84">
            <v>0</v>
          </cell>
          <cell r="I84">
            <v>1.85</v>
          </cell>
          <cell r="J84">
            <v>0</v>
          </cell>
          <cell r="K84">
            <v>0</v>
          </cell>
          <cell r="L84">
            <v>0</v>
          </cell>
          <cell r="M84">
            <v>0</v>
          </cell>
          <cell r="N84">
            <v>0</v>
          </cell>
          <cell r="O84">
            <v>0</v>
          </cell>
          <cell r="P84">
            <v>0</v>
          </cell>
        </row>
        <row r="85">
          <cell r="A85" t="str">
            <v>A.1</v>
          </cell>
          <cell r="B85" t="str">
            <v>161KV SWITCHGEAR AREA</v>
          </cell>
          <cell r="C85">
            <v>0</v>
          </cell>
          <cell r="D85">
            <v>0</v>
          </cell>
          <cell r="E85">
            <v>0</v>
          </cell>
          <cell r="F85">
            <v>0</v>
          </cell>
          <cell r="G85">
            <v>0</v>
          </cell>
          <cell r="H85">
            <v>0</v>
          </cell>
          <cell r="I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G86">
            <v>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G87">
            <v>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G88">
            <v>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G89">
            <v>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G90">
            <v>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G91">
            <v>0</v>
          </cell>
          <cell r="H91">
            <v>0</v>
          </cell>
          <cell r="I91">
            <v>80</v>
          </cell>
          <cell r="J91">
            <v>160</v>
          </cell>
          <cell r="K91">
            <v>840000</v>
          </cell>
          <cell r="L91">
            <v>1680000</v>
          </cell>
          <cell r="M91">
            <v>0</v>
          </cell>
          <cell r="N91">
            <v>0</v>
          </cell>
          <cell r="O91">
            <v>22400</v>
          </cell>
          <cell r="P91">
            <v>44800</v>
          </cell>
        </row>
        <row r="92">
          <cell r="A92" t="str">
            <v>A.2.1</v>
          </cell>
          <cell r="B92" t="str">
            <v>SUB-TOTAL (A.1)</v>
          </cell>
          <cell r="C92">
            <v>3</v>
          </cell>
          <cell r="D92" t="str">
            <v>PNL</v>
          </cell>
          <cell r="E92">
            <v>1300000</v>
          </cell>
          <cell r="F92">
            <v>79627100</v>
          </cell>
          <cell r="G92">
            <v>0</v>
          </cell>
          <cell r="H92">
            <v>0</v>
          </cell>
          <cell r="I92">
            <v>0</v>
          </cell>
          <cell r="J92">
            <v>7864</v>
          </cell>
          <cell r="K92">
            <v>0</v>
          </cell>
          <cell r="L92">
            <v>79627100</v>
          </cell>
          <cell r="M92">
            <v>0</v>
          </cell>
          <cell r="N92">
            <v>0</v>
          </cell>
          <cell r="O92">
            <v>0</v>
          </cell>
          <cell r="P92">
            <v>3085790</v>
          </cell>
          <cell r="Q92">
            <v>0</v>
          </cell>
        </row>
        <row r="93">
          <cell r="A93" t="str">
            <v xml:space="preserve">  J.</v>
          </cell>
          <cell r="B93" t="str">
            <v>U/G CONDUIT BANK</v>
          </cell>
          <cell r="C93">
            <v>2850</v>
          </cell>
          <cell r="D93" t="str">
            <v>M3</v>
          </cell>
          <cell r="E93">
            <v>2070.4561403508774</v>
          </cell>
          <cell r="F93">
            <v>0</v>
          </cell>
          <cell r="G93">
            <v>0</v>
          </cell>
          <cell r="H93">
            <v>0</v>
          </cell>
          <cell r="I93">
            <v>0</v>
          </cell>
          <cell r="J93">
            <v>0</v>
          </cell>
          <cell r="K93">
            <v>0</v>
          </cell>
          <cell r="L93">
            <v>0</v>
          </cell>
          <cell r="M93">
            <v>0</v>
          </cell>
          <cell r="N93">
            <v>0</v>
          </cell>
          <cell r="O93">
            <v>0</v>
          </cell>
          <cell r="P93">
            <v>0</v>
          </cell>
        </row>
        <row r="94">
          <cell r="A94" t="str">
            <v>*</v>
          </cell>
          <cell r="B94" t="str">
            <v>DWG. NO. XK11A-0000-02, 03 , 04</v>
          </cell>
          <cell r="C94">
            <v>0</v>
          </cell>
          <cell r="D94">
            <v>0</v>
          </cell>
          <cell r="E94">
            <v>0</v>
          </cell>
          <cell r="F94">
            <v>0</v>
          </cell>
          <cell r="G94">
            <v>0</v>
          </cell>
          <cell r="H94">
            <v>0</v>
          </cell>
          <cell r="I94">
            <v>0</v>
          </cell>
          <cell r="J94">
            <v>0</v>
          </cell>
          <cell r="K94">
            <v>0</v>
          </cell>
          <cell r="L94">
            <v>0</v>
          </cell>
          <cell r="M94">
            <v>0</v>
          </cell>
          <cell r="N94">
            <v>0</v>
          </cell>
          <cell r="O94">
            <v>0</v>
          </cell>
          <cell r="P94">
            <v>0</v>
          </cell>
        </row>
        <row r="95">
          <cell r="A95" t="str">
            <v xml:space="preserve">   A.2</v>
          </cell>
          <cell r="B95" t="str">
            <v>MAIN SUBSTATION (????)</v>
          </cell>
          <cell r="C95">
            <v>0</v>
          </cell>
          <cell r="D95">
            <v>0</v>
          </cell>
          <cell r="E95">
            <v>0</v>
          </cell>
          <cell r="F95">
            <v>0</v>
          </cell>
          <cell r="G95">
            <v>0</v>
          </cell>
          <cell r="H95">
            <v>0</v>
          </cell>
          <cell r="I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G96">
            <v>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G97">
            <v>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G98">
            <v>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G99">
            <v>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G100">
            <v>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G101">
            <v>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G102">
            <v>0</v>
          </cell>
          <cell r="H102">
            <v>0</v>
          </cell>
          <cell r="I102">
            <v>15</v>
          </cell>
          <cell r="J102">
            <v>105</v>
          </cell>
          <cell r="K102">
            <v>120000</v>
          </cell>
          <cell r="L102">
            <v>840000</v>
          </cell>
          <cell r="M102">
            <v>0</v>
          </cell>
          <cell r="N102">
            <v>0</v>
          </cell>
          <cell r="O102">
            <v>4200</v>
          </cell>
          <cell r="P102">
            <v>29400</v>
          </cell>
        </row>
        <row r="103">
          <cell r="B103" t="str">
            <v>SUB-TOTAL (A.2)</v>
          </cell>
          <cell r="C103">
            <v>0</v>
          </cell>
          <cell r="D103">
            <v>0</v>
          </cell>
          <cell r="E103">
            <v>0</v>
          </cell>
          <cell r="F103">
            <v>12780000</v>
          </cell>
          <cell r="G103">
            <v>0</v>
          </cell>
          <cell r="H103">
            <v>0</v>
          </cell>
          <cell r="I103">
            <v>0</v>
          </cell>
          <cell r="J103">
            <v>703</v>
          </cell>
          <cell r="K103">
            <v>0</v>
          </cell>
          <cell r="L103">
            <v>12780000</v>
          </cell>
          <cell r="M103">
            <v>0</v>
          </cell>
          <cell r="N103">
            <v>0</v>
          </cell>
          <cell r="O103">
            <v>0</v>
          </cell>
          <cell r="P103">
            <v>196840</v>
          </cell>
        </row>
        <row r="104">
          <cell r="A104" t="str">
            <v>A.4.1</v>
          </cell>
          <cell r="B104" t="str">
            <v xml:space="preserve">  6.9KV VCB 1250A 40KA , SWITCHGEAR INCOMING &amp; TIe PANEL &amp; FEEDER PANEL</v>
          </cell>
          <cell r="C104">
            <v>5</v>
          </cell>
          <cell r="D104" t="str">
            <v>PNL</v>
          </cell>
          <cell r="E104">
            <v>800000</v>
          </cell>
          <cell r="F104">
            <v>4000000</v>
          </cell>
        </row>
        <row r="105">
          <cell r="A105" t="str">
            <v>*</v>
          </cell>
          <cell r="B105" t="str">
            <v>DWG. NO. XK11A-0000-05,06,07,08</v>
          </cell>
          <cell r="C105">
            <v>0</v>
          </cell>
          <cell r="D105">
            <v>0</v>
          </cell>
          <cell r="E105">
            <v>0</v>
          </cell>
          <cell r="F105">
            <v>0</v>
          </cell>
          <cell r="G105">
            <v>0</v>
          </cell>
          <cell r="H105">
            <v>0</v>
          </cell>
          <cell r="I105">
            <v>0</v>
          </cell>
          <cell r="J105">
            <v>0</v>
          </cell>
          <cell r="K105">
            <v>0</v>
          </cell>
          <cell r="L105">
            <v>0</v>
          </cell>
          <cell r="M105">
            <v>0</v>
          </cell>
          <cell r="N105">
            <v>0</v>
          </cell>
          <cell r="O105">
            <v>0</v>
          </cell>
          <cell r="P105">
            <v>0</v>
          </cell>
        </row>
        <row r="106">
          <cell r="A106" t="str">
            <v xml:space="preserve">   A.3</v>
          </cell>
          <cell r="B106" t="str">
            <v>NO.1 SUBSTATION (??)</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G107">
            <v>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G108">
            <v>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G109">
            <v>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G110">
            <v>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G111">
            <v>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G112">
            <v>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G113">
            <v>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G114">
            <v>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G115">
            <v>0</v>
          </cell>
          <cell r="H115">
            <v>0</v>
          </cell>
          <cell r="I115">
            <v>15</v>
          </cell>
          <cell r="J115">
            <v>45</v>
          </cell>
          <cell r="K115">
            <v>140000</v>
          </cell>
          <cell r="L115">
            <v>420000</v>
          </cell>
          <cell r="M115">
            <v>0</v>
          </cell>
          <cell r="N115">
            <v>0</v>
          </cell>
          <cell r="O115">
            <v>4200</v>
          </cell>
          <cell r="P115">
            <v>12600</v>
          </cell>
        </row>
        <row r="116">
          <cell r="B116" t="str">
            <v>SUB-TOTAL (A.3)</v>
          </cell>
          <cell r="C116">
            <v>0</v>
          </cell>
          <cell r="D116">
            <v>0</v>
          </cell>
          <cell r="E116">
            <v>0</v>
          </cell>
          <cell r="F116">
            <v>22314000</v>
          </cell>
          <cell r="G116">
            <v>0</v>
          </cell>
          <cell r="H116">
            <v>0</v>
          </cell>
          <cell r="I116">
            <v>0</v>
          </cell>
          <cell r="J116">
            <v>1302</v>
          </cell>
          <cell r="K116">
            <v>0</v>
          </cell>
          <cell r="L116">
            <v>22314000</v>
          </cell>
          <cell r="M116">
            <v>0</v>
          </cell>
          <cell r="N116">
            <v>0</v>
          </cell>
          <cell r="O116">
            <v>0</v>
          </cell>
          <cell r="P116">
            <v>364560</v>
          </cell>
        </row>
        <row r="117">
          <cell r="F117">
            <v>0</v>
          </cell>
          <cell r="G117">
            <v>0</v>
          </cell>
          <cell r="H117">
            <v>0</v>
          </cell>
          <cell r="I117">
            <v>0</v>
          </cell>
          <cell r="J117">
            <v>0</v>
          </cell>
          <cell r="K117">
            <v>0</v>
          </cell>
          <cell r="L117">
            <v>0</v>
          </cell>
          <cell r="M117">
            <v>0</v>
          </cell>
          <cell r="N117">
            <v>0</v>
          </cell>
          <cell r="O117">
            <v>0</v>
          </cell>
          <cell r="P117">
            <v>0</v>
          </cell>
        </row>
        <row r="118">
          <cell r="A118" t="str">
            <v>*</v>
          </cell>
          <cell r="B118" t="str">
            <v>DWG. NO. XK11A-0000-09,10</v>
          </cell>
          <cell r="C118">
            <v>0</v>
          </cell>
          <cell r="D118">
            <v>0</v>
          </cell>
          <cell r="E118">
            <v>0</v>
          </cell>
          <cell r="F118">
            <v>0</v>
          </cell>
          <cell r="G118">
            <v>0</v>
          </cell>
          <cell r="H118">
            <v>0</v>
          </cell>
          <cell r="I118">
            <v>0</v>
          </cell>
          <cell r="J118">
            <v>0</v>
          </cell>
          <cell r="K118">
            <v>0</v>
          </cell>
          <cell r="L118">
            <v>0</v>
          </cell>
          <cell r="M118">
            <v>0</v>
          </cell>
          <cell r="N118">
            <v>0</v>
          </cell>
          <cell r="O118">
            <v>0</v>
          </cell>
          <cell r="P118">
            <v>0</v>
          </cell>
        </row>
        <row r="119">
          <cell r="A119" t="str">
            <v xml:space="preserve">   A.4</v>
          </cell>
          <cell r="B119" t="str">
            <v>NO.2 SUBSTATION (???)</v>
          </cell>
          <cell r="C119">
            <v>0</v>
          </cell>
          <cell r="D119">
            <v>0</v>
          </cell>
          <cell r="E119">
            <v>0</v>
          </cell>
          <cell r="F119">
            <v>0</v>
          </cell>
          <cell r="G119">
            <v>0</v>
          </cell>
          <cell r="H119">
            <v>0</v>
          </cell>
          <cell r="I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G120">
            <v>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G121">
            <v>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G122">
            <v>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G123">
            <v>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G124">
            <v>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G125">
            <v>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G126">
            <v>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G127">
            <v>0</v>
          </cell>
          <cell r="H127">
            <v>0</v>
          </cell>
          <cell r="I127">
            <v>15</v>
          </cell>
          <cell r="J127">
            <v>105</v>
          </cell>
          <cell r="K127">
            <v>120000</v>
          </cell>
          <cell r="L127">
            <v>840000</v>
          </cell>
          <cell r="M127">
            <v>0</v>
          </cell>
          <cell r="N127">
            <v>0</v>
          </cell>
          <cell r="O127">
            <v>4200</v>
          </cell>
          <cell r="P127">
            <v>29400</v>
          </cell>
        </row>
        <row r="128">
          <cell r="B128" t="str">
            <v>SUB-TOTAL (A.4)</v>
          </cell>
          <cell r="C128">
            <v>0</v>
          </cell>
          <cell r="D128">
            <v>0</v>
          </cell>
          <cell r="E128">
            <v>0</v>
          </cell>
          <cell r="F128">
            <v>12280000</v>
          </cell>
          <cell r="G128">
            <v>0</v>
          </cell>
          <cell r="H128">
            <v>0</v>
          </cell>
          <cell r="I128">
            <v>0</v>
          </cell>
          <cell r="J128">
            <v>693</v>
          </cell>
          <cell r="K128">
            <v>0</v>
          </cell>
          <cell r="L128">
            <v>12280000</v>
          </cell>
          <cell r="M128">
            <v>0</v>
          </cell>
          <cell r="N128">
            <v>0</v>
          </cell>
          <cell r="O128">
            <v>0</v>
          </cell>
          <cell r="P128">
            <v>194040</v>
          </cell>
        </row>
        <row r="129">
          <cell r="F129">
            <v>0</v>
          </cell>
          <cell r="G129">
            <v>0</v>
          </cell>
          <cell r="H129">
            <v>0</v>
          </cell>
          <cell r="I129">
            <v>0</v>
          </cell>
          <cell r="J129">
            <v>0</v>
          </cell>
          <cell r="K129">
            <v>0</v>
          </cell>
          <cell r="L129">
            <v>0</v>
          </cell>
          <cell r="M129">
            <v>0</v>
          </cell>
          <cell r="N129">
            <v>0</v>
          </cell>
          <cell r="O129">
            <v>0</v>
          </cell>
          <cell r="P129">
            <v>0</v>
          </cell>
          <cell r="Q129">
            <v>0</v>
          </cell>
        </row>
        <row r="130">
          <cell r="A130" t="str">
            <v>A.5</v>
          </cell>
          <cell r="B130" t="str">
            <v xml:space="preserve"> DISEL STAND-BY GENERATOR 1250KW OUTPUT,</v>
          </cell>
          <cell r="C130">
            <v>1</v>
          </cell>
          <cell r="D130" t="str">
            <v>SET</v>
          </cell>
          <cell r="E130">
            <v>6250000</v>
          </cell>
          <cell r="F130">
            <v>6250000</v>
          </cell>
          <cell r="G130">
            <v>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C131">
            <v>0</v>
          </cell>
          <cell r="D131">
            <v>0</v>
          </cell>
          <cell r="E131">
            <v>0</v>
          </cell>
          <cell r="F131">
            <v>0</v>
          </cell>
          <cell r="G131">
            <v>0</v>
          </cell>
          <cell r="H131">
            <v>0</v>
          </cell>
          <cell r="I131">
            <v>0</v>
          </cell>
          <cell r="J131">
            <v>0</v>
          </cell>
          <cell r="K131">
            <v>0</v>
          </cell>
          <cell r="L131">
            <v>0</v>
          </cell>
          <cell r="M131">
            <v>0</v>
          </cell>
          <cell r="N131">
            <v>0</v>
          </cell>
          <cell r="O131">
            <v>0</v>
          </cell>
          <cell r="P131">
            <v>0</v>
          </cell>
        </row>
        <row r="132">
          <cell r="A132">
            <v>0</v>
          </cell>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row>
        <row r="133">
          <cell r="A133" t="str">
            <v>A.6</v>
          </cell>
          <cell r="B133" t="str">
            <v>3 PHASE 480V-120V UPS</v>
          </cell>
          <cell r="C133">
            <v>0</v>
          </cell>
          <cell r="D133">
            <v>0</v>
          </cell>
          <cell r="E133">
            <v>0</v>
          </cell>
          <cell r="F133">
            <v>0</v>
          </cell>
          <cell r="G133">
            <v>0</v>
          </cell>
          <cell r="H133">
            <v>0</v>
          </cell>
          <cell r="I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G134">
            <v>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G135">
            <v>0</v>
          </cell>
          <cell r="H135">
            <v>0</v>
          </cell>
          <cell r="I135">
            <v>50</v>
          </cell>
          <cell r="J135">
            <v>50</v>
          </cell>
          <cell r="K135">
            <v>300000</v>
          </cell>
          <cell r="L135">
            <v>300000</v>
          </cell>
          <cell r="M135">
            <v>0</v>
          </cell>
          <cell r="N135">
            <v>0</v>
          </cell>
          <cell r="O135">
            <v>14000</v>
          </cell>
          <cell r="P135">
            <v>14000</v>
          </cell>
        </row>
        <row r="136">
          <cell r="B136" t="str">
            <v>SUB-TOTAL (A.6)</v>
          </cell>
          <cell r="C136">
            <v>0</v>
          </cell>
          <cell r="D136">
            <v>0</v>
          </cell>
          <cell r="E136">
            <v>0</v>
          </cell>
          <cell r="F136">
            <v>1550000</v>
          </cell>
          <cell r="G136">
            <v>0</v>
          </cell>
          <cell r="H136">
            <v>0</v>
          </cell>
          <cell r="I136">
            <v>0</v>
          </cell>
          <cell r="J136">
            <v>238</v>
          </cell>
          <cell r="K136">
            <v>0</v>
          </cell>
          <cell r="L136">
            <v>1550000</v>
          </cell>
          <cell r="M136">
            <v>0</v>
          </cell>
          <cell r="N136">
            <v>0</v>
          </cell>
          <cell r="O136">
            <v>0</v>
          </cell>
          <cell r="P136">
            <v>66640</v>
          </cell>
        </row>
        <row r="137">
          <cell r="F137">
            <v>0</v>
          </cell>
          <cell r="H137">
            <v>0</v>
          </cell>
        </row>
        <row r="138">
          <cell r="A138" t="str">
            <v>A.7</v>
          </cell>
          <cell r="B138" t="str">
            <v xml:space="preserve">  DC POWER SUPPLY       </v>
          </cell>
          <cell r="J138">
            <v>0</v>
          </cell>
          <cell r="K138">
            <v>0</v>
          </cell>
          <cell r="L138">
            <v>0</v>
          </cell>
          <cell r="M138">
            <v>0</v>
          </cell>
          <cell r="N138">
            <v>0</v>
          </cell>
          <cell r="O138">
            <v>0</v>
          </cell>
          <cell r="P138">
            <v>0</v>
          </cell>
        </row>
        <row r="139">
          <cell r="A139" t="str">
            <v>A.7.1</v>
          </cell>
          <cell r="B139" t="str">
            <v xml:space="preserve"> 125VDC CHAGER, 50A,  W/ 60AH LEAD-CALCIUM BATTERY &amp; RACK</v>
          </cell>
          <cell r="C139">
            <v>1</v>
          </cell>
          <cell r="D139" t="str">
            <v>SET</v>
          </cell>
          <cell r="E139">
            <v>325000</v>
          </cell>
          <cell r="F139">
            <v>325000</v>
          </cell>
          <cell r="G139">
            <v>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G140">
            <v>0</v>
          </cell>
          <cell r="H140">
            <v>0</v>
          </cell>
          <cell r="I140">
            <v>35</v>
          </cell>
          <cell r="J140">
            <v>70</v>
          </cell>
          <cell r="K140">
            <v>245000</v>
          </cell>
          <cell r="L140">
            <v>490000</v>
          </cell>
          <cell r="M140">
            <v>0</v>
          </cell>
          <cell r="N140">
            <v>0</v>
          </cell>
          <cell r="O140">
            <v>9800</v>
          </cell>
          <cell r="P140">
            <v>19600</v>
          </cell>
        </row>
        <row r="141">
          <cell r="B141" t="str">
            <v>SUB-TOTAL (A7)</v>
          </cell>
          <cell r="C141">
            <v>0</v>
          </cell>
          <cell r="D141">
            <v>0</v>
          </cell>
          <cell r="E141">
            <v>0</v>
          </cell>
          <cell r="F141">
            <v>815000</v>
          </cell>
          <cell r="G141">
            <v>0</v>
          </cell>
          <cell r="H141">
            <v>0</v>
          </cell>
          <cell r="I141">
            <v>0</v>
          </cell>
          <cell r="J141">
            <v>120</v>
          </cell>
          <cell r="K141">
            <v>0</v>
          </cell>
          <cell r="L141">
            <v>815000</v>
          </cell>
          <cell r="M141">
            <v>0</v>
          </cell>
          <cell r="N141">
            <v>0</v>
          </cell>
          <cell r="O141">
            <v>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G144">
            <v>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G146">
            <v>0</v>
          </cell>
          <cell r="H146">
            <v>0</v>
          </cell>
          <cell r="I146">
            <v>20</v>
          </cell>
          <cell r="J146">
            <v>120</v>
          </cell>
          <cell r="K146">
            <v>140000</v>
          </cell>
          <cell r="L146">
            <v>840000</v>
          </cell>
          <cell r="M146">
            <v>0</v>
          </cell>
          <cell r="N146">
            <v>0</v>
          </cell>
          <cell r="O146">
            <v>5600</v>
          </cell>
          <cell r="P146">
            <v>33600</v>
          </cell>
        </row>
        <row r="147">
          <cell r="B147" t="str">
            <v>PNL. NO. POWER PANEL.</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row>
        <row r="148">
          <cell r="A148" t="str">
            <v>A.8.3</v>
          </cell>
          <cell r="B148" t="str">
            <v>DRY RTANSFORMER, WEATHER PROOF ENCLOSURE</v>
          </cell>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G149">
            <v>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G150">
            <v>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G151">
            <v>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G152">
            <v>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G153">
            <v>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G154">
            <v>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G155">
            <v>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G157">
            <v>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row>
        <row r="159">
          <cell r="B159" t="str">
            <v>MOSAIC PANEL SIZE 2000(W)x1000(H)MM., W/ LIGHT x60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row>
        <row r="160">
          <cell r="B160" t="str">
            <v>SUB-TOTAL (A.8)</v>
          </cell>
          <cell r="C160">
            <v>0</v>
          </cell>
          <cell r="D160">
            <v>0</v>
          </cell>
          <cell r="E160">
            <v>0</v>
          </cell>
          <cell r="F160">
            <v>2996000</v>
          </cell>
          <cell r="G160">
            <v>0</v>
          </cell>
          <cell r="H160">
            <v>0</v>
          </cell>
          <cell r="I160">
            <v>0</v>
          </cell>
          <cell r="J160">
            <v>677</v>
          </cell>
          <cell r="K160">
            <v>0</v>
          </cell>
          <cell r="L160">
            <v>2996000</v>
          </cell>
          <cell r="M160">
            <v>0</v>
          </cell>
          <cell r="N160">
            <v>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G162">
            <v>0</v>
          </cell>
          <cell r="H162">
            <v>0</v>
          </cell>
          <cell r="I162">
            <v>1607</v>
          </cell>
          <cell r="J162">
            <v>1607</v>
          </cell>
          <cell r="K162" t="str">
            <v>M+L</v>
          </cell>
          <cell r="L162" t="str">
            <v>M+L</v>
          </cell>
          <cell r="M162">
            <v>0</v>
          </cell>
          <cell r="N162">
            <v>0</v>
          </cell>
          <cell r="O162">
            <v>1800000</v>
          </cell>
          <cell r="P162">
            <v>1800000</v>
          </cell>
        </row>
        <row r="163">
          <cell r="F163">
            <v>0</v>
          </cell>
          <cell r="G163">
            <v>0</v>
          </cell>
          <cell r="H163">
            <v>0</v>
          </cell>
          <cell r="I163">
            <v>0</v>
          </cell>
          <cell r="J163">
            <v>0</v>
          </cell>
          <cell r="K163">
            <v>0</v>
          </cell>
          <cell r="L163">
            <v>0</v>
          </cell>
          <cell r="M163">
            <v>0</v>
          </cell>
          <cell r="N163">
            <v>0</v>
          </cell>
          <cell r="O163">
            <v>0</v>
          </cell>
          <cell r="P163">
            <v>0</v>
          </cell>
        </row>
        <row r="164">
          <cell r="A164">
            <v>10</v>
          </cell>
          <cell r="B164" t="str">
            <v>SUB-TOTAL : (A)</v>
          </cell>
          <cell r="C164">
            <v>15000</v>
          </cell>
          <cell r="D164" t="str">
            <v>M</v>
          </cell>
          <cell r="E164">
            <v>223</v>
          </cell>
          <cell r="F164">
            <v>138612100</v>
          </cell>
          <cell r="G164">
            <v>0</v>
          </cell>
          <cell r="H164">
            <v>0</v>
          </cell>
          <cell r="I164">
            <v>0</v>
          </cell>
          <cell r="J164">
            <v>13764</v>
          </cell>
          <cell r="K164">
            <v>0</v>
          </cell>
          <cell r="L164">
            <v>138612100</v>
          </cell>
          <cell r="M164">
            <v>0</v>
          </cell>
          <cell r="N164">
            <v>0</v>
          </cell>
          <cell r="O164">
            <v>0</v>
          </cell>
          <cell r="P164">
            <v>6155030</v>
          </cell>
        </row>
        <row r="165">
          <cell r="A165" t="str">
            <v>a_x000E_6</v>
          </cell>
          <cell r="B165">
            <v>0</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row>
        <row r="166">
          <cell r="A166" t="str">
            <v>B</v>
          </cell>
          <cell r="B166" t="str">
            <v>CABLE &amp; WIRE FOR POWER SYSTEM</v>
          </cell>
          <cell r="C166">
            <v>130730</v>
          </cell>
          <cell r="D166" t="str">
            <v>M</v>
          </cell>
          <cell r="H166">
            <v>0</v>
          </cell>
          <cell r="I166">
            <v>0.11700000000000001</v>
          </cell>
          <cell r="J166">
            <v>35</v>
          </cell>
          <cell r="K166">
            <v>28</v>
          </cell>
          <cell r="L166">
            <v>8400</v>
          </cell>
          <cell r="M166">
            <v>0</v>
          </cell>
          <cell r="N166">
            <v>0</v>
          </cell>
          <cell r="O166">
            <v>33</v>
          </cell>
          <cell r="P166">
            <v>9900</v>
          </cell>
        </row>
        <row r="167">
          <cell r="A167">
            <v>13</v>
          </cell>
          <cell r="B167" t="str">
            <v xml:space="preserve">    4/C 60 sq.mm </v>
          </cell>
          <cell r="C167">
            <v>300</v>
          </cell>
          <cell r="D167" t="str">
            <v>M</v>
          </cell>
          <cell r="E167">
            <v>232</v>
          </cell>
          <cell r="F167">
            <v>0</v>
          </cell>
          <cell r="G167">
            <v>0</v>
          </cell>
          <cell r="H167">
            <v>0</v>
          </cell>
          <cell r="I167">
            <v>0</v>
          </cell>
          <cell r="J167">
            <v>0</v>
          </cell>
          <cell r="K167">
            <v>0</v>
          </cell>
          <cell r="L167">
            <v>0</v>
          </cell>
          <cell r="M167">
            <v>0</v>
          </cell>
          <cell r="N167">
            <v>0</v>
          </cell>
          <cell r="O167">
            <v>0</v>
          </cell>
          <cell r="P167">
            <v>0</v>
          </cell>
          <cell r="Q167">
            <v>0</v>
          </cell>
        </row>
        <row r="168">
          <cell r="A168" t="str">
            <v>B</v>
          </cell>
          <cell r="B168" t="str">
            <v xml:space="preserve"> POWER DISTRIBUTION SYSTEM</v>
          </cell>
          <cell r="C168">
            <v>0</v>
          </cell>
          <cell r="D168">
            <v>0</v>
          </cell>
          <cell r="E168">
            <v>0</v>
          </cell>
          <cell r="F168">
            <v>0</v>
          </cell>
          <cell r="G168">
            <v>0</v>
          </cell>
          <cell r="H168">
            <v>0</v>
          </cell>
          <cell r="I168">
            <v>0</v>
          </cell>
          <cell r="J168">
            <v>0</v>
          </cell>
          <cell r="K168">
            <v>0</v>
          </cell>
          <cell r="L168">
            <v>0</v>
          </cell>
          <cell r="M168">
            <v>0</v>
          </cell>
          <cell r="N168">
            <v>0</v>
          </cell>
          <cell r="O168">
            <v>0</v>
          </cell>
          <cell r="P168">
            <v>0</v>
          </cell>
        </row>
        <row r="169">
          <cell r="F169">
            <v>0</v>
          </cell>
          <cell r="G169">
            <v>0</v>
          </cell>
          <cell r="H169">
            <v>0</v>
          </cell>
          <cell r="I169">
            <v>0</v>
          </cell>
          <cell r="J169">
            <v>0</v>
          </cell>
          <cell r="K169">
            <v>0</v>
          </cell>
          <cell r="L169">
            <v>0</v>
          </cell>
          <cell r="M169">
            <v>0</v>
          </cell>
          <cell r="N169">
            <v>0</v>
          </cell>
          <cell r="O169">
            <v>0</v>
          </cell>
          <cell r="P169">
            <v>0</v>
          </cell>
        </row>
        <row r="170">
          <cell r="B170" t="str">
            <v xml:space="preserve"> 600V POWER CABLE, XLPE INSU. PVC JACKET</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G171">
            <v>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G172">
            <v>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G173">
            <v>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G174">
            <v>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G175">
            <v>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G176">
            <v>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G177">
            <v>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G178">
            <v>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G179">
            <v>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G180">
            <v>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G181">
            <v>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G182">
            <v>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G183">
            <v>0</v>
          </cell>
          <cell r="H183">
            <v>0</v>
          </cell>
          <cell r="I183">
            <v>0.32500000000000001</v>
          </cell>
          <cell r="J183">
            <v>98</v>
          </cell>
          <cell r="K183">
            <v>232</v>
          </cell>
          <cell r="L183">
            <v>69600</v>
          </cell>
          <cell r="M183">
            <v>0</v>
          </cell>
          <cell r="N183">
            <v>0</v>
          </cell>
          <cell r="O183">
            <v>91</v>
          </cell>
          <cell r="P183">
            <v>27300</v>
          </cell>
        </row>
        <row r="184">
          <cell r="E184">
            <v>0</v>
          </cell>
          <cell r="F184">
            <v>0</v>
          </cell>
          <cell r="G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G186">
            <v>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G187">
            <v>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G188">
            <v>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G189">
            <v>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G190">
            <v>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G191">
            <v>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G192">
            <v>0</v>
          </cell>
          <cell r="H192">
            <v>0</v>
          </cell>
          <cell r="I192">
            <v>0.16</v>
          </cell>
          <cell r="J192">
            <v>48</v>
          </cell>
          <cell r="K192">
            <v>83</v>
          </cell>
          <cell r="L192">
            <v>24900</v>
          </cell>
          <cell r="M192">
            <v>0</v>
          </cell>
          <cell r="N192">
            <v>0</v>
          </cell>
          <cell r="O192">
            <v>45</v>
          </cell>
          <cell r="P192">
            <v>13500</v>
          </cell>
        </row>
        <row r="193">
          <cell r="E193">
            <v>0</v>
          </cell>
          <cell r="F193">
            <v>0</v>
          </cell>
          <cell r="G193">
            <v>0</v>
          </cell>
          <cell r="H193">
            <v>0</v>
          </cell>
          <cell r="I193">
            <v>0</v>
          </cell>
          <cell r="J193">
            <v>0</v>
          </cell>
          <cell r="K193">
            <v>0</v>
          </cell>
          <cell r="L193">
            <v>0</v>
          </cell>
          <cell r="M193">
            <v>0</v>
          </cell>
          <cell r="N193">
            <v>0</v>
          </cell>
          <cell r="O193">
            <v>0</v>
          </cell>
          <cell r="P193">
            <v>0</v>
          </cell>
        </row>
        <row r="194">
          <cell r="B194" t="str">
            <v>8KV POWER CABLE, XLPE INSU. PVC JACKET</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G195">
            <v>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G196">
            <v>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G197">
            <v>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G198">
            <v>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G199">
            <v>0</v>
          </cell>
          <cell r="H199">
            <v>0</v>
          </cell>
          <cell r="I199">
            <v>0.27400000000000002</v>
          </cell>
          <cell r="J199">
            <v>4795</v>
          </cell>
          <cell r="K199">
            <v>306</v>
          </cell>
          <cell r="L199">
            <v>5355000</v>
          </cell>
          <cell r="M199">
            <v>0</v>
          </cell>
          <cell r="N199">
            <v>0</v>
          </cell>
          <cell r="O199">
            <v>77</v>
          </cell>
          <cell r="P199">
            <v>1347500</v>
          </cell>
        </row>
        <row r="200">
          <cell r="B200" t="str">
            <v xml:space="preserve"> WEATHER PROOF, NEMA-4X</v>
          </cell>
          <cell r="F200">
            <v>0</v>
          </cell>
          <cell r="G200">
            <v>0</v>
          </cell>
          <cell r="H200">
            <v>0</v>
          </cell>
          <cell r="I200">
            <v>0</v>
          </cell>
          <cell r="J200">
            <v>0</v>
          </cell>
          <cell r="K200">
            <v>0</v>
          </cell>
          <cell r="L200">
            <v>0</v>
          </cell>
          <cell r="M200">
            <v>0</v>
          </cell>
          <cell r="N200">
            <v>0</v>
          </cell>
          <cell r="O200">
            <v>0</v>
          </cell>
          <cell r="P200">
            <v>0</v>
          </cell>
        </row>
        <row r="201">
          <cell r="B201" t="str">
            <v>8KV TERMINATION KIT, HEAT SHRINKABLE TYPE</v>
          </cell>
          <cell r="C201">
            <v>0</v>
          </cell>
          <cell r="D201">
            <v>0</v>
          </cell>
          <cell r="E201">
            <v>0</v>
          </cell>
          <cell r="F201">
            <v>0</v>
          </cell>
          <cell r="G201">
            <v>0</v>
          </cell>
          <cell r="H201">
            <v>0</v>
          </cell>
          <cell r="I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G202">
            <v>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G203">
            <v>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G204">
            <v>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G205">
            <v>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G206">
            <v>0</v>
          </cell>
          <cell r="H206">
            <v>0</v>
          </cell>
          <cell r="I206">
            <v>4.5</v>
          </cell>
          <cell r="J206">
            <v>180</v>
          </cell>
          <cell r="K206">
            <v>1585</v>
          </cell>
          <cell r="L206">
            <v>63400</v>
          </cell>
          <cell r="M206">
            <v>0</v>
          </cell>
          <cell r="N206">
            <v>0</v>
          </cell>
          <cell r="O206">
            <v>1260</v>
          </cell>
          <cell r="P206">
            <v>50400</v>
          </cell>
        </row>
        <row r="207">
          <cell r="F207">
            <v>0</v>
          </cell>
          <cell r="G207">
            <v>0</v>
          </cell>
          <cell r="H207">
            <v>0</v>
          </cell>
          <cell r="I207">
            <v>0</v>
          </cell>
          <cell r="J207">
            <v>0</v>
          </cell>
          <cell r="K207">
            <v>0</v>
          </cell>
          <cell r="L207">
            <v>0</v>
          </cell>
          <cell r="M207">
            <v>0</v>
          </cell>
          <cell r="N207">
            <v>0</v>
          </cell>
          <cell r="O207">
            <v>0</v>
          </cell>
          <cell r="P207">
            <v>0</v>
          </cell>
        </row>
        <row r="208">
          <cell r="B208" t="str">
            <v xml:space="preserve"> RSG CONDUIT WITH COUPLING, THICK WALL</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row>
        <row r="209">
          <cell r="B209" t="str">
            <v xml:space="preserve"> (ANSI C80.1 NPT THREADED)</v>
          </cell>
          <cell r="C209">
            <v>0</v>
          </cell>
          <cell r="D209">
            <v>0</v>
          </cell>
          <cell r="E209">
            <v>0</v>
          </cell>
          <cell r="F209">
            <v>0</v>
          </cell>
          <cell r="G209">
            <v>0</v>
          </cell>
          <cell r="H209">
            <v>0</v>
          </cell>
          <cell r="I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G210">
            <v>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G211">
            <v>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G212">
            <v>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G213">
            <v>0</v>
          </cell>
          <cell r="H213">
            <v>0</v>
          </cell>
          <cell r="I213">
            <v>2.72</v>
          </cell>
          <cell r="J213">
            <v>136</v>
          </cell>
          <cell r="K213">
            <v>840</v>
          </cell>
          <cell r="L213">
            <v>42000</v>
          </cell>
          <cell r="M213">
            <v>0</v>
          </cell>
          <cell r="N213">
            <v>0</v>
          </cell>
          <cell r="O213">
            <v>762</v>
          </cell>
          <cell r="P213">
            <v>38100</v>
          </cell>
        </row>
        <row r="214">
          <cell r="E214" t="str">
            <v/>
          </cell>
          <cell r="F214">
            <v>0</v>
          </cell>
          <cell r="G214">
            <v>0</v>
          </cell>
          <cell r="H214">
            <v>0</v>
          </cell>
          <cell r="I214">
            <v>0</v>
          </cell>
          <cell r="J214">
            <v>0</v>
          </cell>
          <cell r="K214">
            <v>0</v>
          </cell>
          <cell r="L214">
            <v>0</v>
          </cell>
          <cell r="M214">
            <v>0</v>
          </cell>
          <cell r="N214">
            <v>0</v>
          </cell>
          <cell r="O214">
            <v>0</v>
          </cell>
          <cell r="P214">
            <v>0</v>
          </cell>
        </row>
        <row r="215">
          <cell r="B215" t="str">
            <v xml:space="preserve"> FLEXIBLE CONDUIT, LIQUID-TIGHT, UA TYPE</v>
          </cell>
          <cell r="C215">
            <v>0</v>
          </cell>
          <cell r="D215">
            <v>0</v>
          </cell>
          <cell r="E215">
            <v>0</v>
          </cell>
          <cell r="F215">
            <v>0</v>
          </cell>
          <cell r="G215">
            <v>0</v>
          </cell>
          <cell r="H215">
            <v>0</v>
          </cell>
          <cell r="I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G216">
            <v>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G217">
            <v>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G218">
            <v>0</v>
          </cell>
          <cell r="H218">
            <v>0</v>
          </cell>
          <cell r="I218">
            <v>2.08</v>
          </cell>
          <cell r="J218">
            <v>42</v>
          </cell>
          <cell r="K218">
            <v>1307</v>
          </cell>
          <cell r="L218">
            <v>26140</v>
          </cell>
          <cell r="M218">
            <v>0</v>
          </cell>
          <cell r="N218">
            <v>0</v>
          </cell>
          <cell r="O218">
            <v>582</v>
          </cell>
          <cell r="P218">
            <v>11640</v>
          </cell>
        </row>
        <row r="219">
          <cell r="D219">
            <v>0</v>
          </cell>
          <cell r="E219">
            <v>0</v>
          </cell>
          <cell r="F219">
            <v>0</v>
          </cell>
          <cell r="G219">
            <v>0</v>
          </cell>
          <cell r="H219">
            <v>0</v>
          </cell>
          <cell r="I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G220">
            <v>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C221">
            <v>0</v>
          </cell>
          <cell r="D221">
            <v>0</v>
          </cell>
          <cell r="E221">
            <v>0</v>
          </cell>
          <cell r="F221">
            <v>0</v>
          </cell>
          <cell r="G221">
            <v>0</v>
          </cell>
          <cell r="H221">
            <v>0</v>
          </cell>
          <cell r="I221">
            <v>0</v>
          </cell>
          <cell r="J221">
            <v>0</v>
          </cell>
          <cell r="K221">
            <v>0</v>
          </cell>
          <cell r="L221">
            <v>0</v>
          </cell>
          <cell r="M221">
            <v>0</v>
          </cell>
          <cell r="N221">
            <v>0</v>
          </cell>
          <cell r="O221">
            <v>0</v>
          </cell>
          <cell r="P221">
            <v>0</v>
          </cell>
        </row>
        <row r="222">
          <cell r="D222">
            <v>0</v>
          </cell>
          <cell r="E222">
            <v>0</v>
          </cell>
          <cell r="F222">
            <v>0</v>
          </cell>
          <cell r="G222">
            <v>0</v>
          </cell>
          <cell r="H222">
            <v>0</v>
          </cell>
          <cell r="I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G223">
            <v>0</v>
          </cell>
          <cell r="H223">
            <v>0</v>
          </cell>
          <cell r="I223">
            <v>0.15</v>
          </cell>
          <cell r="J223">
            <v>165</v>
          </cell>
          <cell r="K223">
            <v>20</v>
          </cell>
          <cell r="L223">
            <v>22000</v>
          </cell>
          <cell r="M223">
            <v>0</v>
          </cell>
          <cell r="N223">
            <v>0</v>
          </cell>
          <cell r="O223">
            <v>42</v>
          </cell>
          <cell r="P223">
            <v>46200</v>
          </cell>
        </row>
        <row r="224">
          <cell r="A224" t="str">
            <v>A.2.1</v>
          </cell>
          <cell r="B224" t="str">
            <v xml:space="preserve">  6.9KV VCB 4000A 40KA , SWITCHGEAR INCOMING &amp; TIE PANEL </v>
          </cell>
          <cell r="C224">
            <v>3</v>
          </cell>
          <cell r="D224" t="str">
            <v>PNL</v>
          </cell>
          <cell r="E224">
            <v>0</v>
          </cell>
          <cell r="F224">
            <v>0</v>
          </cell>
          <cell r="G224">
            <v>0</v>
          </cell>
          <cell r="H224">
            <v>0</v>
          </cell>
          <cell r="I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G225">
            <v>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C226">
            <v>0</v>
          </cell>
          <cell r="D226">
            <v>0</v>
          </cell>
          <cell r="E226">
            <v>0</v>
          </cell>
          <cell r="F226">
            <v>0</v>
          </cell>
          <cell r="G226">
            <v>0</v>
          </cell>
          <cell r="H226">
            <v>0</v>
          </cell>
          <cell r="I226">
            <v>0</v>
          </cell>
          <cell r="J226">
            <v>0</v>
          </cell>
          <cell r="K226">
            <v>0</v>
          </cell>
          <cell r="L226">
            <v>0</v>
          </cell>
          <cell r="M226">
            <v>0</v>
          </cell>
          <cell r="N226">
            <v>0</v>
          </cell>
          <cell r="O226">
            <v>0</v>
          </cell>
          <cell r="P226">
            <v>0</v>
          </cell>
        </row>
        <row r="227">
          <cell r="F227">
            <v>0</v>
          </cell>
          <cell r="G227">
            <v>0</v>
          </cell>
          <cell r="H227">
            <v>0</v>
          </cell>
          <cell r="I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G228">
            <v>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C229">
            <v>0</v>
          </cell>
          <cell r="D229">
            <v>0</v>
          </cell>
          <cell r="E229">
            <v>0</v>
          </cell>
          <cell r="F229">
            <v>0</v>
          </cell>
          <cell r="G229">
            <v>0</v>
          </cell>
          <cell r="H229">
            <v>0</v>
          </cell>
          <cell r="I229">
            <v>5</v>
          </cell>
          <cell r="J229">
            <v>0</v>
          </cell>
          <cell r="K229">
            <v>0</v>
          </cell>
          <cell r="L229">
            <v>0</v>
          </cell>
          <cell r="M229">
            <v>0</v>
          </cell>
          <cell r="N229">
            <v>0</v>
          </cell>
          <cell r="O229">
            <v>0</v>
          </cell>
          <cell r="P229">
            <v>0</v>
          </cell>
        </row>
        <row r="230">
          <cell r="F230">
            <v>0</v>
          </cell>
          <cell r="G230">
            <v>0</v>
          </cell>
          <cell r="H230">
            <v>0</v>
          </cell>
          <cell r="I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G231">
            <v>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row>
        <row r="233">
          <cell r="F233">
            <v>0</v>
          </cell>
          <cell r="G233">
            <v>0</v>
          </cell>
          <cell r="H233">
            <v>0</v>
          </cell>
          <cell r="I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G234">
            <v>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C235">
            <v>0</v>
          </cell>
          <cell r="D235">
            <v>0</v>
          </cell>
          <cell r="E235">
            <v>0</v>
          </cell>
          <cell r="F235">
            <v>0</v>
          </cell>
          <cell r="G235">
            <v>0</v>
          </cell>
          <cell r="H235">
            <v>0</v>
          </cell>
          <cell r="I235">
            <v>0</v>
          </cell>
          <cell r="J235">
            <v>0</v>
          </cell>
          <cell r="K235">
            <v>0</v>
          </cell>
          <cell r="L235">
            <v>0</v>
          </cell>
          <cell r="M235">
            <v>0</v>
          </cell>
          <cell r="N235">
            <v>0</v>
          </cell>
          <cell r="O235">
            <v>0</v>
          </cell>
          <cell r="P235">
            <v>0</v>
          </cell>
        </row>
        <row r="236">
          <cell r="F236">
            <v>0</v>
          </cell>
          <cell r="G236">
            <v>0</v>
          </cell>
          <cell r="H236">
            <v>0</v>
          </cell>
          <cell r="I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G237">
            <v>0</v>
          </cell>
          <cell r="H237">
            <v>0</v>
          </cell>
          <cell r="I237">
            <v>0</v>
          </cell>
          <cell r="J237">
            <v>0</v>
          </cell>
          <cell r="K237">
            <v>1000</v>
          </cell>
          <cell r="L237">
            <v>52000</v>
          </cell>
          <cell r="M237">
            <v>0</v>
          </cell>
          <cell r="N237">
            <v>0</v>
          </cell>
          <cell r="O237">
            <v>0</v>
          </cell>
          <cell r="P237">
            <v>0</v>
          </cell>
        </row>
        <row r="238">
          <cell r="F238">
            <v>0</v>
          </cell>
          <cell r="G238">
            <v>0</v>
          </cell>
          <cell r="H238">
            <v>0</v>
          </cell>
          <cell r="I238">
            <v>0</v>
          </cell>
          <cell r="J238">
            <v>0</v>
          </cell>
          <cell r="K238">
            <v>0</v>
          </cell>
          <cell r="L238">
            <v>0</v>
          </cell>
          <cell r="M238">
            <v>0</v>
          </cell>
          <cell r="N238">
            <v>0</v>
          </cell>
          <cell r="O238">
            <v>0</v>
          </cell>
          <cell r="P238">
            <v>0</v>
          </cell>
        </row>
        <row r="239">
          <cell r="B239" t="str">
            <v xml:space="preserve"> CABLE TRAY, LADDER TYPE H.D. GALV. STEEL</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row>
        <row r="240">
          <cell r="B240" t="str">
            <v xml:space="preserve"> W/ ANODIC TREATMENT &amp; EXPOSY COATING(50u)</v>
          </cell>
          <cell r="C240">
            <v>0</v>
          </cell>
          <cell r="D240">
            <v>0</v>
          </cell>
          <cell r="E240">
            <v>0</v>
          </cell>
          <cell r="F240">
            <v>0</v>
          </cell>
          <cell r="G240">
            <v>0</v>
          </cell>
          <cell r="H240">
            <v>0</v>
          </cell>
          <cell r="I240">
            <v>0</v>
          </cell>
          <cell r="J240">
            <v>0</v>
          </cell>
          <cell r="K240">
            <v>0</v>
          </cell>
          <cell r="L240">
            <v>0</v>
          </cell>
          <cell r="M240">
            <v>0</v>
          </cell>
          <cell r="N240">
            <v>0</v>
          </cell>
          <cell r="O240">
            <v>0</v>
          </cell>
          <cell r="P240">
            <v>0</v>
          </cell>
        </row>
        <row r="241">
          <cell r="B241" t="str">
            <v xml:space="preserve"> STRAIGHT SECTION, </v>
          </cell>
          <cell r="C241">
            <v>0</v>
          </cell>
          <cell r="D241">
            <v>0</v>
          </cell>
          <cell r="E241">
            <v>0</v>
          </cell>
          <cell r="F241">
            <v>0</v>
          </cell>
          <cell r="G241">
            <v>0</v>
          </cell>
          <cell r="H241">
            <v>0</v>
          </cell>
          <cell r="I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G242">
            <v>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G243">
            <v>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G244">
            <v>0</v>
          </cell>
          <cell r="H244">
            <v>0</v>
          </cell>
          <cell r="I244">
            <v>1</v>
          </cell>
          <cell r="J244">
            <v>160</v>
          </cell>
          <cell r="K244">
            <v>450</v>
          </cell>
          <cell r="L244">
            <v>72000</v>
          </cell>
          <cell r="M244">
            <v>0</v>
          </cell>
          <cell r="N244">
            <v>0</v>
          </cell>
          <cell r="O244">
            <v>280</v>
          </cell>
          <cell r="P244">
            <v>44800</v>
          </cell>
        </row>
        <row r="245">
          <cell r="F245">
            <v>0</v>
          </cell>
          <cell r="G245">
            <v>0</v>
          </cell>
          <cell r="H245">
            <v>0</v>
          </cell>
          <cell r="I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G246">
            <v>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C247">
            <v>0</v>
          </cell>
          <cell r="D247">
            <v>0</v>
          </cell>
          <cell r="E247">
            <v>0</v>
          </cell>
          <cell r="F247">
            <v>0</v>
          </cell>
          <cell r="G247">
            <v>0</v>
          </cell>
          <cell r="H247">
            <v>0</v>
          </cell>
          <cell r="I247">
            <v>0</v>
          </cell>
          <cell r="J247">
            <v>0</v>
          </cell>
          <cell r="K247">
            <v>0</v>
          </cell>
          <cell r="L247">
            <v>0</v>
          </cell>
          <cell r="M247">
            <v>0</v>
          </cell>
          <cell r="N247">
            <v>0</v>
          </cell>
          <cell r="O247">
            <v>0</v>
          </cell>
          <cell r="P247">
            <v>0</v>
          </cell>
        </row>
        <row r="248">
          <cell r="B248" t="str">
            <v xml:space="preserve"> STRAIGHT SECTION, 600 mm WIDE</v>
          </cell>
          <cell r="C248">
            <v>0</v>
          </cell>
          <cell r="D248">
            <v>0</v>
          </cell>
          <cell r="E248">
            <v>0</v>
          </cell>
          <cell r="F248">
            <v>0</v>
          </cell>
          <cell r="G248">
            <v>0</v>
          </cell>
          <cell r="H248">
            <v>0</v>
          </cell>
          <cell r="I248">
            <v>0</v>
          </cell>
          <cell r="J248">
            <v>0</v>
          </cell>
          <cell r="K248">
            <v>0</v>
          </cell>
          <cell r="L248">
            <v>0</v>
          </cell>
          <cell r="M248">
            <v>0</v>
          </cell>
          <cell r="N248">
            <v>0</v>
          </cell>
          <cell r="O248">
            <v>0</v>
          </cell>
          <cell r="P248">
            <v>0</v>
          </cell>
        </row>
        <row r="249">
          <cell r="F249">
            <v>0</v>
          </cell>
          <cell r="G249">
            <v>0</v>
          </cell>
          <cell r="H249">
            <v>0</v>
          </cell>
          <cell r="I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G250">
            <v>0</v>
          </cell>
          <cell r="H250">
            <v>0</v>
          </cell>
          <cell r="I250">
            <v>113.39999999999999</v>
          </cell>
          <cell r="J250">
            <v>113</v>
          </cell>
          <cell r="K250">
            <v>174320</v>
          </cell>
          <cell r="L250">
            <v>174320</v>
          </cell>
          <cell r="M250">
            <v>0</v>
          </cell>
          <cell r="N250">
            <v>0</v>
          </cell>
          <cell r="O250">
            <v>31752</v>
          </cell>
          <cell r="P250">
            <v>31752</v>
          </cell>
        </row>
        <row r="251">
          <cell r="F251">
            <v>0</v>
          </cell>
          <cell r="G251">
            <v>0</v>
          </cell>
          <cell r="H251">
            <v>0</v>
          </cell>
          <cell r="I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G252">
            <v>0</v>
          </cell>
          <cell r="H252">
            <v>0</v>
          </cell>
          <cell r="I252">
            <v>0.15</v>
          </cell>
          <cell r="J252">
            <v>593</v>
          </cell>
          <cell r="K252">
            <v>20</v>
          </cell>
          <cell r="L252">
            <v>79000</v>
          </cell>
          <cell r="M252">
            <v>0</v>
          </cell>
          <cell r="N252">
            <v>0</v>
          </cell>
          <cell r="O252">
            <v>42</v>
          </cell>
          <cell r="P252">
            <v>165900</v>
          </cell>
        </row>
        <row r="253">
          <cell r="F253">
            <v>0</v>
          </cell>
          <cell r="G253">
            <v>0</v>
          </cell>
          <cell r="H253">
            <v>0</v>
          </cell>
          <cell r="I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G254">
            <v>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C255">
            <v>0</v>
          </cell>
          <cell r="D255">
            <v>0</v>
          </cell>
          <cell r="E255">
            <v>0</v>
          </cell>
          <cell r="F255">
            <v>0</v>
          </cell>
          <cell r="G255">
            <v>0</v>
          </cell>
          <cell r="H255">
            <v>0</v>
          </cell>
          <cell r="I255">
            <v>0</v>
          </cell>
          <cell r="J255">
            <v>0</v>
          </cell>
          <cell r="K255">
            <v>0</v>
          </cell>
          <cell r="L255">
            <v>0</v>
          </cell>
          <cell r="M255">
            <v>0</v>
          </cell>
          <cell r="N255">
            <v>0</v>
          </cell>
          <cell r="O255">
            <v>0</v>
          </cell>
          <cell r="P255">
            <v>0</v>
          </cell>
        </row>
        <row r="256">
          <cell r="B256" t="str">
            <v xml:space="preserve"> 3000(L)x1600(D)x2200(H)MM., W/ DOORS</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row>
        <row r="257">
          <cell r="F257">
            <v>0</v>
          </cell>
          <cell r="G257">
            <v>0</v>
          </cell>
          <cell r="H257">
            <v>0</v>
          </cell>
          <cell r="I257">
            <v>0</v>
          </cell>
          <cell r="J257">
            <v>0</v>
          </cell>
          <cell r="K257">
            <v>0</v>
          </cell>
          <cell r="L257">
            <v>0</v>
          </cell>
          <cell r="M257">
            <v>0</v>
          </cell>
          <cell r="N257">
            <v>0</v>
          </cell>
          <cell r="O257">
            <v>0</v>
          </cell>
          <cell r="P257">
            <v>0</v>
          </cell>
          <cell r="Q257">
            <v>0</v>
          </cell>
        </row>
        <row r="258">
          <cell r="A258">
            <v>52</v>
          </cell>
          <cell r="B258" t="str">
            <v xml:space="preserve">JUNCTION BOX, INDOOR TYPE, </v>
          </cell>
          <cell r="C258">
            <v>3</v>
          </cell>
          <cell r="D258" t="str">
            <v>SET</v>
          </cell>
          <cell r="E258">
            <v>16000</v>
          </cell>
          <cell r="F258">
            <v>48000</v>
          </cell>
          <cell r="G258">
            <v>0</v>
          </cell>
          <cell r="H258">
            <v>0</v>
          </cell>
          <cell r="I258">
            <v>15</v>
          </cell>
          <cell r="J258">
            <v>45</v>
          </cell>
          <cell r="K258">
            <v>16000</v>
          </cell>
          <cell r="L258">
            <v>48000</v>
          </cell>
          <cell r="M258">
            <v>0</v>
          </cell>
          <cell r="N258">
            <v>0</v>
          </cell>
          <cell r="O258">
            <v>4200</v>
          </cell>
          <cell r="P258">
            <v>12600</v>
          </cell>
        </row>
        <row r="259">
          <cell r="B259" t="str">
            <v>W/ TB.(FOR 2.0MM. WIRE) X 200P</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row>
        <row r="260">
          <cell r="F260">
            <v>0</v>
          </cell>
          <cell r="G260">
            <v>0</v>
          </cell>
          <cell r="H260">
            <v>0</v>
          </cell>
          <cell r="I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G261">
            <v>0</v>
          </cell>
          <cell r="H261">
            <v>0</v>
          </cell>
          <cell r="I261">
            <v>963.71999999999991</v>
          </cell>
          <cell r="J261">
            <v>964</v>
          </cell>
          <cell r="K261">
            <v>677772</v>
          </cell>
          <cell r="L261">
            <v>677772</v>
          </cell>
          <cell r="M261">
            <v>0</v>
          </cell>
          <cell r="N261">
            <v>0</v>
          </cell>
          <cell r="O261">
            <v>269842</v>
          </cell>
          <cell r="P261">
            <v>269842</v>
          </cell>
        </row>
        <row r="262">
          <cell r="F262">
            <v>0</v>
          </cell>
          <cell r="G262">
            <v>0</v>
          </cell>
          <cell r="H262">
            <v>0</v>
          </cell>
          <cell r="I262">
            <v>0</v>
          </cell>
          <cell r="J262">
            <v>0</v>
          </cell>
          <cell r="K262">
            <v>0</v>
          </cell>
          <cell r="L262">
            <v>0</v>
          </cell>
          <cell r="M262">
            <v>0</v>
          </cell>
          <cell r="N262">
            <v>0</v>
          </cell>
          <cell r="O262">
            <v>0</v>
          </cell>
          <cell r="P262">
            <v>0</v>
          </cell>
        </row>
        <row r="263">
          <cell r="B263" t="str">
            <v>SUB-TOTAL : (B)</v>
          </cell>
          <cell r="C263">
            <v>0</v>
          </cell>
          <cell r="D263">
            <v>0</v>
          </cell>
          <cell r="E263">
            <v>0</v>
          </cell>
          <cell r="F263">
            <v>23270172</v>
          </cell>
          <cell r="G263">
            <v>0</v>
          </cell>
          <cell r="H263">
            <v>0</v>
          </cell>
          <cell r="I263">
            <v>0</v>
          </cell>
          <cell r="J263">
            <v>33088</v>
          </cell>
          <cell r="K263">
            <v>0</v>
          </cell>
          <cell r="L263">
            <v>23270172</v>
          </cell>
          <cell r="M263">
            <v>0</v>
          </cell>
          <cell r="N263">
            <v>0</v>
          </cell>
          <cell r="O263">
            <v>0</v>
          </cell>
          <cell r="P263">
            <v>9262383</v>
          </cell>
        </row>
        <row r="264">
          <cell r="F264">
            <v>0</v>
          </cell>
          <cell r="G264">
            <v>0</v>
          </cell>
          <cell r="H264">
            <v>0</v>
          </cell>
          <cell r="I264">
            <v>0</v>
          </cell>
          <cell r="J264">
            <v>0</v>
          </cell>
          <cell r="K264">
            <v>0</v>
          </cell>
          <cell r="L264">
            <v>0</v>
          </cell>
          <cell r="M264">
            <v>0</v>
          </cell>
          <cell r="N264">
            <v>0</v>
          </cell>
          <cell r="O264">
            <v>0</v>
          </cell>
          <cell r="P264">
            <v>0</v>
          </cell>
        </row>
        <row r="265">
          <cell r="A265">
            <v>0</v>
          </cell>
          <cell r="B265">
            <v>0</v>
          </cell>
          <cell r="C265">
            <v>0</v>
          </cell>
          <cell r="D265">
            <v>0</v>
          </cell>
          <cell r="E265">
            <v>0</v>
          </cell>
          <cell r="F265">
            <v>0</v>
          </cell>
          <cell r="G265">
            <v>0</v>
          </cell>
          <cell r="H265">
            <v>0</v>
          </cell>
          <cell r="I265">
            <v>0</v>
          </cell>
          <cell r="J265">
            <v>0</v>
          </cell>
          <cell r="K265">
            <v>0</v>
          </cell>
          <cell r="L265">
            <v>0</v>
          </cell>
          <cell r="M265">
            <v>0</v>
          </cell>
          <cell r="N265">
            <v>0</v>
          </cell>
          <cell r="O265">
            <v>0</v>
          </cell>
          <cell r="P265">
            <v>0</v>
          </cell>
        </row>
        <row r="266">
          <cell r="F266">
            <v>0</v>
          </cell>
          <cell r="G266">
            <v>0</v>
          </cell>
          <cell r="H266">
            <v>0</v>
          </cell>
          <cell r="I266">
            <v>0</v>
          </cell>
          <cell r="J266">
            <v>0</v>
          </cell>
          <cell r="K266">
            <v>0</v>
          </cell>
          <cell r="L266">
            <v>0</v>
          </cell>
          <cell r="M266">
            <v>0</v>
          </cell>
          <cell r="N266">
            <v>0</v>
          </cell>
          <cell r="O266">
            <v>0</v>
          </cell>
          <cell r="P266">
            <v>0</v>
          </cell>
        </row>
        <row r="267">
          <cell r="A267" t="str">
            <v xml:space="preserve">  C.</v>
          </cell>
          <cell r="B267" t="str">
            <v xml:space="preserve"> LIGHTING SYSTEM(????????????)</v>
          </cell>
          <cell r="C267">
            <v>350</v>
          </cell>
          <cell r="D267" t="str">
            <v>M</v>
          </cell>
          <cell r="E267">
            <v>26</v>
          </cell>
          <cell r="F267">
            <v>0</v>
          </cell>
          <cell r="G267">
            <v>0</v>
          </cell>
          <cell r="H267">
            <v>0</v>
          </cell>
          <cell r="I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G268">
            <v>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C269">
            <v>0</v>
          </cell>
          <cell r="D269">
            <v>0</v>
          </cell>
          <cell r="E269">
            <v>0</v>
          </cell>
          <cell r="F269">
            <v>0</v>
          </cell>
          <cell r="G269">
            <v>0</v>
          </cell>
          <cell r="H269">
            <v>0</v>
          </cell>
          <cell r="I269">
            <v>0.5</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G270">
            <v>0</v>
          </cell>
          <cell r="H270">
            <v>0</v>
          </cell>
          <cell r="I270">
            <v>10</v>
          </cell>
          <cell r="J270">
            <v>10</v>
          </cell>
          <cell r="K270">
            <v>13000</v>
          </cell>
          <cell r="L270">
            <v>13000</v>
          </cell>
          <cell r="M270">
            <v>0</v>
          </cell>
          <cell r="N270">
            <v>0</v>
          </cell>
          <cell r="O270">
            <v>2800</v>
          </cell>
          <cell r="P270">
            <v>2800</v>
          </cell>
        </row>
        <row r="271">
          <cell r="A271">
            <v>11</v>
          </cell>
          <cell r="B271" t="str">
            <v>MAIN 3P30A,BRANCH 2P 20A 8 CKT</v>
          </cell>
          <cell r="C271">
            <v>0</v>
          </cell>
          <cell r="D271">
            <v>0</v>
          </cell>
          <cell r="E271">
            <v>0</v>
          </cell>
          <cell r="F271">
            <v>0</v>
          </cell>
          <cell r="G271">
            <v>0</v>
          </cell>
          <cell r="H271">
            <v>0</v>
          </cell>
          <cell r="I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G272">
            <v>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C273">
            <v>0</v>
          </cell>
          <cell r="D273">
            <v>0</v>
          </cell>
          <cell r="E273">
            <v>0</v>
          </cell>
          <cell r="F273">
            <v>0</v>
          </cell>
          <cell r="G273">
            <v>0</v>
          </cell>
          <cell r="H273">
            <v>0</v>
          </cell>
          <cell r="I273">
            <v>0.56000000000000005</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G274">
            <v>0</v>
          </cell>
          <cell r="H274">
            <v>0</v>
          </cell>
          <cell r="I274">
            <v>8</v>
          </cell>
          <cell r="J274">
            <v>8</v>
          </cell>
          <cell r="K274">
            <v>11000</v>
          </cell>
          <cell r="L274">
            <v>11000</v>
          </cell>
          <cell r="M274">
            <v>0</v>
          </cell>
          <cell r="N274">
            <v>0</v>
          </cell>
          <cell r="O274">
            <v>2240</v>
          </cell>
          <cell r="P274">
            <v>2240</v>
          </cell>
        </row>
        <row r="275">
          <cell r="B275" t="str">
            <v>240V, MAIN 3P30A,BRANCH2P 20A 6CKT</v>
          </cell>
          <cell r="C275">
            <v>0</v>
          </cell>
          <cell r="D275">
            <v>0</v>
          </cell>
          <cell r="E275">
            <v>0</v>
          </cell>
          <cell r="F275">
            <v>0</v>
          </cell>
          <cell r="G275">
            <v>0</v>
          </cell>
          <cell r="H275">
            <v>0</v>
          </cell>
          <cell r="I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G276">
            <v>0</v>
          </cell>
          <cell r="H276">
            <v>0</v>
          </cell>
          <cell r="I276">
            <v>8</v>
          </cell>
          <cell r="J276">
            <v>8</v>
          </cell>
          <cell r="K276">
            <v>164700</v>
          </cell>
          <cell r="L276">
            <v>164700</v>
          </cell>
          <cell r="M276">
            <v>0</v>
          </cell>
          <cell r="N276">
            <v>0</v>
          </cell>
          <cell r="O276">
            <v>2240</v>
          </cell>
          <cell r="P276">
            <v>2240</v>
          </cell>
        </row>
        <row r="277">
          <cell r="B277" t="str">
            <v>240V 2P50A 12CKT</v>
          </cell>
          <cell r="C277">
            <v>0</v>
          </cell>
          <cell r="D277">
            <v>0</v>
          </cell>
          <cell r="E277">
            <v>0</v>
          </cell>
          <cell r="F277">
            <v>0</v>
          </cell>
          <cell r="G277">
            <v>0</v>
          </cell>
          <cell r="H277">
            <v>0</v>
          </cell>
          <cell r="I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G278">
            <v>0</v>
          </cell>
          <cell r="H278">
            <v>0</v>
          </cell>
          <cell r="I278">
            <v>8</v>
          </cell>
          <cell r="J278">
            <v>16</v>
          </cell>
          <cell r="K278">
            <v>12500</v>
          </cell>
          <cell r="L278">
            <v>25000</v>
          </cell>
          <cell r="M278">
            <v>0</v>
          </cell>
          <cell r="N278">
            <v>0</v>
          </cell>
          <cell r="O278">
            <v>2240</v>
          </cell>
          <cell r="P278">
            <v>4480</v>
          </cell>
        </row>
        <row r="279">
          <cell r="B279" t="str">
            <v>240V MAIN 3P50A,BRANCH 3P20A 6CKT</v>
          </cell>
          <cell r="C279">
            <v>0</v>
          </cell>
          <cell r="D279">
            <v>0</v>
          </cell>
          <cell r="E279">
            <v>0</v>
          </cell>
          <cell r="F279">
            <v>0</v>
          </cell>
          <cell r="G279">
            <v>0</v>
          </cell>
          <cell r="H279">
            <v>0</v>
          </cell>
          <cell r="I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G280">
            <v>0</v>
          </cell>
          <cell r="H280">
            <v>0</v>
          </cell>
          <cell r="I280">
            <v>8</v>
          </cell>
          <cell r="J280">
            <v>8</v>
          </cell>
          <cell r="K280">
            <v>14500</v>
          </cell>
          <cell r="L280">
            <v>14500</v>
          </cell>
          <cell r="M280">
            <v>0</v>
          </cell>
          <cell r="N280">
            <v>0</v>
          </cell>
          <cell r="O280">
            <v>2240</v>
          </cell>
          <cell r="P280">
            <v>2240</v>
          </cell>
        </row>
        <row r="281">
          <cell r="B281" t="str">
            <v>240V MAIN 3P70A,BRANCH 3P20A 8CKT</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G282">
            <v>0</v>
          </cell>
          <cell r="H282">
            <v>0</v>
          </cell>
          <cell r="I282">
            <v>4</v>
          </cell>
          <cell r="J282">
            <v>20</v>
          </cell>
          <cell r="K282">
            <v>37800</v>
          </cell>
          <cell r="L282">
            <v>189000</v>
          </cell>
          <cell r="M282">
            <v>0</v>
          </cell>
          <cell r="N282">
            <v>0</v>
          </cell>
          <cell r="O282">
            <v>1120</v>
          </cell>
          <cell r="P282">
            <v>5600</v>
          </cell>
        </row>
        <row r="283">
          <cell r="B283" t="str">
            <v>GROUP D, 3-POLE 20AMP</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G284">
            <v>0</v>
          </cell>
          <cell r="H284">
            <v>0</v>
          </cell>
          <cell r="I284">
            <v>4</v>
          </cell>
          <cell r="J284">
            <v>4</v>
          </cell>
          <cell r="K284">
            <v>37800</v>
          </cell>
          <cell r="L284">
            <v>37800</v>
          </cell>
          <cell r="M284">
            <v>0</v>
          </cell>
          <cell r="N284">
            <v>0</v>
          </cell>
          <cell r="O284">
            <v>1120</v>
          </cell>
          <cell r="P284">
            <v>1120</v>
          </cell>
        </row>
        <row r="285">
          <cell r="B285" t="str">
            <v>GROUP D 3-POLE 30AMP</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G286">
            <v>0</v>
          </cell>
          <cell r="H286">
            <v>0</v>
          </cell>
          <cell r="I286">
            <v>12</v>
          </cell>
          <cell r="J286">
            <v>48</v>
          </cell>
          <cell r="K286">
            <v>25000</v>
          </cell>
          <cell r="L286">
            <v>100000</v>
          </cell>
          <cell r="M286">
            <v>0</v>
          </cell>
          <cell r="N286">
            <v>0</v>
          </cell>
          <cell r="O286">
            <v>3360</v>
          </cell>
          <cell r="P286">
            <v>13440</v>
          </cell>
        </row>
        <row r="287">
          <cell r="B287" t="str">
            <v>3PH 480/240V 15KVA</v>
          </cell>
          <cell r="C287">
            <v>0</v>
          </cell>
          <cell r="D287">
            <v>0</v>
          </cell>
          <cell r="E287">
            <v>0</v>
          </cell>
          <cell r="F287">
            <v>0</v>
          </cell>
          <cell r="G287">
            <v>0</v>
          </cell>
          <cell r="H287">
            <v>0</v>
          </cell>
          <cell r="I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G288">
            <v>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C289">
            <v>0</v>
          </cell>
          <cell r="D289">
            <v>0</v>
          </cell>
          <cell r="E289">
            <v>0</v>
          </cell>
          <cell r="F289">
            <v>0</v>
          </cell>
          <cell r="G289">
            <v>0</v>
          </cell>
          <cell r="H289">
            <v>0</v>
          </cell>
          <cell r="I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G290">
            <v>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G292">
            <v>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C293">
            <v>0</v>
          </cell>
          <cell r="D293">
            <v>0</v>
          </cell>
          <cell r="E293">
            <v>0</v>
          </cell>
          <cell r="F293">
            <v>0</v>
          </cell>
          <cell r="G293">
            <v>0</v>
          </cell>
          <cell r="H293">
            <v>0</v>
          </cell>
          <cell r="I293">
            <v>0</v>
          </cell>
          <cell r="J293">
            <v>0</v>
          </cell>
          <cell r="K293">
            <v>0</v>
          </cell>
          <cell r="L293">
            <v>0</v>
          </cell>
          <cell r="M293">
            <v>0</v>
          </cell>
          <cell r="N293">
            <v>0</v>
          </cell>
          <cell r="O293">
            <v>0</v>
          </cell>
          <cell r="P293">
            <v>0</v>
          </cell>
        </row>
        <row r="294">
          <cell r="B294" t="str">
            <v xml:space="preserve"> GUARD AND DOME REFL. 3/4" HUB 400W 240V</v>
          </cell>
          <cell r="C294">
            <v>0</v>
          </cell>
          <cell r="D294">
            <v>0</v>
          </cell>
          <cell r="E294">
            <v>0</v>
          </cell>
          <cell r="F294">
            <v>0</v>
          </cell>
          <cell r="G294">
            <v>0</v>
          </cell>
          <cell r="H294">
            <v>0</v>
          </cell>
          <cell r="I294">
            <v>0</v>
          </cell>
          <cell r="J294">
            <v>0</v>
          </cell>
          <cell r="K294">
            <v>0</v>
          </cell>
          <cell r="L294">
            <v>0</v>
          </cell>
          <cell r="M294">
            <v>0</v>
          </cell>
          <cell r="N294">
            <v>0</v>
          </cell>
          <cell r="O294">
            <v>0</v>
          </cell>
          <cell r="P294">
            <v>0</v>
          </cell>
        </row>
        <row r="295">
          <cell r="B295" t="str">
            <v>CLASS 1, DIV.2 GROPU D</v>
          </cell>
          <cell r="C295">
            <v>0</v>
          </cell>
          <cell r="D295">
            <v>0</v>
          </cell>
          <cell r="E295">
            <v>0</v>
          </cell>
          <cell r="F295">
            <v>0</v>
          </cell>
          <cell r="G295">
            <v>0</v>
          </cell>
          <cell r="H295">
            <v>0</v>
          </cell>
          <cell r="I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G296">
            <v>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C297">
            <v>0</v>
          </cell>
          <cell r="D297">
            <v>0</v>
          </cell>
          <cell r="E297">
            <v>0</v>
          </cell>
          <cell r="F297">
            <v>0</v>
          </cell>
          <cell r="G297">
            <v>0</v>
          </cell>
          <cell r="H297">
            <v>0</v>
          </cell>
          <cell r="I297">
            <v>7</v>
          </cell>
          <cell r="J297">
            <v>0</v>
          </cell>
          <cell r="K297">
            <v>0</v>
          </cell>
          <cell r="L297">
            <v>0</v>
          </cell>
          <cell r="M297">
            <v>0</v>
          </cell>
          <cell r="N297">
            <v>0</v>
          </cell>
          <cell r="O297">
            <v>0</v>
          </cell>
          <cell r="P297">
            <v>0</v>
          </cell>
        </row>
        <row r="298">
          <cell r="B298" t="str">
            <v xml:space="preserve">DOME REFL. 1-1/2 IN HUB 175W 240V CLASS 1, DIV 2 </v>
          </cell>
          <cell r="C298">
            <v>0</v>
          </cell>
          <cell r="D298">
            <v>0</v>
          </cell>
          <cell r="E298">
            <v>0</v>
          </cell>
          <cell r="F298">
            <v>0</v>
          </cell>
          <cell r="G298">
            <v>0</v>
          </cell>
          <cell r="H298">
            <v>0</v>
          </cell>
          <cell r="I298">
            <v>0</v>
          </cell>
          <cell r="J298">
            <v>0</v>
          </cell>
          <cell r="K298">
            <v>0</v>
          </cell>
          <cell r="L298">
            <v>0</v>
          </cell>
          <cell r="M298">
            <v>0</v>
          </cell>
          <cell r="N298">
            <v>0</v>
          </cell>
          <cell r="O298">
            <v>0</v>
          </cell>
          <cell r="P298">
            <v>0</v>
          </cell>
        </row>
        <row r="299">
          <cell r="B299" t="str">
            <v>GROUP D</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G300">
            <v>0</v>
          </cell>
          <cell r="H300">
            <v>0</v>
          </cell>
          <cell r="I300">
            <v>7</v>
          </cell>
          <cell r="J300">
            <v>364</v>
          </cell>
          <cell r="K300">
            <v>5600</v>
          </cell>
          <cell r="L300">
            <v>291200</v>
          </cell>
          <cell r="M300">
            <v>0</v>
          </cell>
          <cell r="N300">
            <v>0</v>
          </cell>
          <cell r="O300">
            <v>1960</v>
          </cell>
          <cell r="P300">
            <v>101920</v>
          </cell>
        </row>
        <row r="301">
          <cell r="A301">
            <v>19</v>
          </cell>
          <cell r="B301" t="str">
            <v xml:space="preserve">INTEGRAL CONST. WATT. BALLAST C/W GUARD AND </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row>
        <row r="302">
          <cell r="B302" t="str">
            <v>DOME REFL. 3/4" HUB 175W 240V CLASS 1 DIV.2 GROUP D</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G303">
            <v>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G304">
            <v>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G305">
            <v>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G306">
            <v>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G307">
            <v>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G308">
            <v>0</v>
          </cell>
          <cell r="H308">
            <v>0</v>
          </cell>
          <cell r="I308">
            <v>6</v>
          </cell>
          <cell r="J308">
            <v>276</v>
          </cell>
          <cell r="K308">
            <v>27000</v>
          </cell>
          <cell r="L308">
            <v>1242000</v>
          </cell>
          <cell r="M308">
            <v>0</v>
          </cell>
          <cell r="N308">
            <v>0</v>
          </cell>
          <cell r="O308">
            <v>1680</v>
          </cell>
          <cell r="P308">
            <v>77280</v>
          </cell>
        </row>
        <row r="309">
          <cell r="B309" t="str">
            <v>FOR CLASS 1, DIV.2 GROUP D</v>
          </cell>
          <cell r="C309">
            <v>0</v>
          </cell>
          <cell r="D309">
            <v>0</v>
          </cell>
          <cell r="E309">
            <v>0</v>
          </cell>
          <cell r="F309">
            <v>0</v>
          </cell>
          <cell r="G309">
            <v>0</v>
          </cell>
          <cell r="H309">
            <v>0</v>
          </cell>
          <cell r="I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G310">
            <v>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G312">
            <v>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row>
        <row r="314">
          <cell r="B314" t="str">
            <v>GROUP D</v>
          </cell>
          <cell r="C314">
            <v>0</v>
          </cell>
          <cell r="D314">
            <v>0</v>
          </cell>
          <cell r="E314">
            <v>0</v>
          </cell>
          <cell r="F314">
            <v>0</v>
          </cell>
          <cell r="G314">
            <v>0</v>
          </cell>
          <cell r="H314">
            <v>0</v>
          </cell>
          <cell r="I314">
            <v>0.153</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G315">
            <v>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row>
        <row r="317">
          <cell r="B317" t="str">
            <v>FOR CLASS 1, DIV.2 GROUP D</v>
          </cell>
          <cell r="C317">
            <v>0</v>
          </cell>
          <cell r="D317">
            <v>0</v>
          </cell>
          <cell r="E317">
            <v>0</v>
          </cell>
          <cell r="F317">
            <v>0</v>
          </cell>
          <cell r="G317">
            <v>0</v>
          </cell>
          <cell r="H317">
            <v>0</v>
          </cell>
          <cell r="I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G318">
            <v>0</v>
          </cell>
          <cell r="H318">
            <v>0</v>
          </cell>
          <cell r="I318">
            <v>6</v>
          </cell>
          <cell r="J318">
            <v>6</v>
          </cell>
          <cell r="K318">
            <v>28800</v>
          </cell>
          <cell r="L318">
            <v>28800</v>
          </cell>
          <cell r="M318">
            <v>0</v>
          </cell>
          <cell r="N318">
            <v>0</v>
          </cell>
          <cell r="O318">
            <v>1680</v>
          </cell>
          <cell r="P318">
            <v>1680</v>
          </cell>
        </row>
        <row r="319">
          <cell r="B319" t="str">
            <v>FOR CLASS 1, DIV.2 GROUP D</v>
          </cell>
          <cell r="C319">
            <v>0</v>
          </cell>
          <cell r="D319">
            <v>0</v>
          </cell>
          <cell r="E319">
            <v>0</v>
          </cell>
          <cell r="F319">
            <v>0</v>
          </cell>
          <cell r="G319">
            <v>0</v>
          </cell>
          <cell r="H319">
            <v>0</v>
          </cell>
          <cell r="I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G320">
            <v>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C321">
            <v>0</v>
          </cell>
          <cell r="D321">
            <v>0</v>
          </cell>
          <cell r="E321">
            <v>0</v>
          </cell>
          <cell r="F321">
            <v>0</v>
          </cell>
          <cell r="G321">
            <v>0</v>
          </cell>
          <cell r="H321">
            <v>0</v>
          </cell>
          <cell r="I321">
            <v>0</v>
          </cell>
          <cell r="J321">
            <v>0</v>
          </cell>
          <cell r="K321">
            <v>0</v>
          </cell>
          <cell r="L321">
            <v>0</v>
          </cell>
          <cell r="M321">
            <v>0</v>
          </cell>
          <cell r="N321">
            <v>0</v>
          </cell>
          <cell r="O321">
            <v>0</v>
          </cell>
          <cell r="P321">
            <v>0</v>
          </cell>
        </row>
        <row r="322">
          <cell r="B322" t="str">
            <v xml:space="preserve"> 240V 30AT IC 10KA, STAINLESS STEEL</v>
          </cell>
          <cell r="C322">
            <v>0</v>
          </cell>
          <cell r="D322">
            <v>0</v>
          </cell>
          <cell r="E322">
            <v>0</v>
          </cell>
          <cell r="F322">
            <v>0</v>
          </cell>
          <cell r="G322">
            <v>0</v>
          </cell>
          <cell r="H322">
            <v>0</v>
          </cell>
          <cell r="I322">
            <v>0</v>
          </cell>
          <cell r="J322">
            <v>0</v>
          </cell>
          <cell r="K322">
            <v>0</v>
          </cell>
          <cell r="L322">
            <v>0</v>
          </cell>
          <cell r="M322">
            <v>0</v>
          </cell>
          <cell r="N322">
            <v>0</v>
          </cell>
          <cell r="O322">
            <v>0</v>
          </cell>
          <cell r="P322">
            <v>0</v>
          </cell>
        </row>
        <row r="323">
          <cell r="A323">
            <v>29</v>
          </cell>
          <cell r="B323" t="str">
            <v>FOR CLASS 1, DIV.2 GROUP D</v>
          </cell>
          <cell r="C323">
            <v>4440</v>
          </cell>
          <cell r="D323" t="str">
            <v>M</v>
          </cell>
          <cell r="E323">
            <v>33</v>
          </cell>
          <cell r="F323">
            <v>0</v>
          </cell>
          <cell r="G323">
            <v>0</v>
          </cell>
          <cell r="H323">
            <v>0</v>
          </cell>
          <cell r="I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G324">
            <v>0</v>
          </cell>
          <cell r="H324">
            <v>0</v>
          </cell>
          <cell r="I324">
            <v>4</v>
          </cell>
          <cell r="J324">
            <v>32</v>
          </cell>
          <cell r="K324">
            <v>5400</v>
          </cell>
          <cell r="L324">
            <v>43200</v>
          </cell>
          <cell r="M324">
            <v>0</v>
          </cell>
          <cell r="N324">
            <v>0</v>
          </cell>
          <cell r="O324">
            <v>1120</v>
          </cell>
          <cell r="P324">
            <v>8960</v>
          </cell>
        </row>
        <row r="325">
          <cell r="B325" t="str">
            <v>240V, CLASS 1 DIV.2 GROUP D</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G326">
            <v>0</v>
          </cell>
          <cell r="H326">
            <v>0</v>
          </cell>
          <cell r="I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G327">
            <v>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G328">
            <v>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G329">
            <v>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G330">
            <v>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G331">
            <v>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G332">
            <v>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G333">
            <v>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G334">
            <v>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G335">
            <v>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G336">
            <v>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G337">
            <v>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G338">
            <v>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G339">
            <v>0</v>
          </cell>
          <cell r="H339">
            <v>0</v>
          </cell>
          <cell r="I339">
            <v>0.2</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G340">
            <v>0</v>
          </cell>
          <cell r="H340">
            <v>0</v>
          </cell>
          <cell r="I340">
            <v>0.2</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G341">
            <v>0</v>
          </cell>
          <cell r="H341">
            <v>0</v>
          </cell>
          <cell r="I341">
            <v>679.40000000000009</v>
          </cell>
          <cell r="J341">
            <v>679</v>
          </cell>
          <cell r="K341">
            <v>456514</v>
          </cell>
          <cell r="L341">
            <v>456514</v>
          </cell>
          <cell r="M341">
            <v>0</v>
          </cell>
          <cell r="N341">
            <v>0</v>
          </cell>
          <cell r="O341">
            <v>190232</v>
          </cell>
          <cell r="P341">
            <v>190232</v>
          </cell>
        </row>
        <row r="342">
          <cell r="B342" t="str">
            <v>SUB-TOTAL : (C)</v>
          </cell>
          <cell r="C342">
            <v>3</v>
          </cell>
          <cell r="D342">
            <v>11.13</v>
          </cell>
          <cell r="E342">
            <v>1.25</v>
          </cell>
          <cell r="F342">
            <v>9586794</v>
          </cell>
          <cell r="G342">
            <v>0</v>
          </cell>
          <cell r="H342">
            <v>0</v>
          </cell>
          <cell r="I342">
            <v>0.3</v>
          </cell>
          <cell r="J342">
            <v>14267</v>
          </cell>
          <cell r="K342">
            <v>0</v>
          </cell>
          <cell r="L342">
            <v>9586794</v>
          </cell>
          <cell r="M342">
            <v>0</v>
          </cell>
          <cell r="N342">
            <v>0</v>
          </cell>
          <cell r="O342">
            <v>0</v>
          </cell>
          <cell r="P342">
            <v>4303107</v>
          </cell>
        </row>
        <row r="343">
          <cell r="B343">
            <v>160</v>
          </cell>
          <cell r="C343">
            <v>4</v>
          </cell>
          <cell r="D343">
            <v>13.49</v>
          </cell>
          <cell r="E343">
            <v>1.25</v>
          </cell>
          <cell r="H343">
            <v>0</v>
          </cell>
          <cell r="I343">
            <v>0.41</v>
          </cell>
          <cell r="J343">
            <v>0</v>
          </cell>
          <cell r="K343">
            <v>0</v>
          </cell>
          <cell r="L343">
            <v>0</v>
          </cell>
          <cell r="M343">
            <v>0</v>
          </cell>
          <cell r="N343">
            <v>0</v>
          </cell>
          <cell r="O343">
            <v>0</v>
          </cell>
          <cell r="P343">
            <v>4</v>
          </cell>
        </row>
        <row r="344">
          <cell r="B344">
            <v>160</v>
          </cell>
          <cell r="C344">
            <v>5</v>
          </cell>
          <cell r="D344">
            <v>15.88</v>
          </cell>
          <cell r="E344">
            <v>1.5</v>
          </cell>
          <cell r="F344">
            <v>0</v>
          </cell>
          <cell r="G344">
            <v>0</v>
          </cell>
          <cell r="H344">
            <v>0</v>
          </cell>
          <cell r="I344">
            <v>0.51</v>
          </cell>
          <cell r="J344">
            <v>0</v>
          </cell>
          <cell r="K344">
            <v>0</v>
          </cell>
          <cell r="L344">
            <v>0</v>
          </cell>
          <cell r="M344">
            <v>0</v>
          </cell>
          <cell r="N344">
            <v>0</v>
          </cell>
          <cell r="O344">
            <v>0</v>
          </cell>
          <cell r="P344">
            <v>0</v>
          </cell>
        </row>
        <row r="345">
          <cell r="A345" t="str">
            <v xml:space="preserve">  D.</v>
          </cell>
          <cell r="B345" t="str">
            <v>GROUNDING  SYSTEM</v>
          </cell>
          <cell r="C345">
            <v>6</v>
          </cell>
          <cell r="D345">
            <v>18.260000000000002</v>
          </cell>
          <cell r="E345">
            <v>1.5</v>
          </cell>
          <cell r="F345">
            <v>0</v>
          </cell>
          <cell r="G345">
            <v>0</v>
          </cell>
          <cell r="H345">
            <v>0</v>
          </cell>
          <cell r="I345">
            <v>0.61</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G346">
            <v>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G347">
            <v>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G348">
            <v>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G349">
            <v>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G350">
            <v>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G351">
            <v>0</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G352">
            <v>0</v>
          </cell>
          <cell r="H352">
            <v>0</v>
          </cell>
          <cell r="I352">
            <v>2.0299999999999998</v>
          </cell>
          <cell r="J352">
            <v>0</v>
          </cell>
          <cell r="K352">
            <v>1250</v>
          </cell>
          <cell r="L352">
            <v>12500</v>
          </cell>
          <cell r="M352">
            <v>0</v>
          </cell>
          <cell r="N352">
            <v>0</v>
          </cell>
          <cell r="O352">
            <v>0</v>
          </cell>
          <cell r="P352">
            <v>0</v>
          </cell>
        </row>
        <row r="353">
          <cell r="B353" t="str">
            <v xml:space="preserve"> CADWELD GTC-182G</v>
          </cell>
          <cell r="C353">
            <v>22</v>
          </cell>
          <cell r="D353">
            <v>53.98</v>
          </cell>
          <cell r="E353" t="str">
            <v>N</v>
          </cell>
          <cell r="F353">
            <v>0</v>
          </cell>
          <cell r="G353">
            <v>0</v>
          </cell>
          <cell r="H353">
            <v>0</v>
          </cell>
          <cell r="I353">
            <v>2.23</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G354">
            <v>0</v>
          </cell>
          <cell r="H354">
            <v>0</v>
          </cell>
          <cell r="I354">
            <v>2.4300000000000002</v>
          </cell>
          <cell r="J354">
            <v>0</v>
          </cell>
          <cell r="K354">
            <v>1250</v>
          </cell>
          <cell r="L354">
            <v>6250</v>
          </cell>
          <cell r="M354">
            <v>0</v>
          </cell>
          <cell r="N354">
            <v>0</v>
          </cell>
          <cell r="O354">
            <v>0</v>
          </cell>
          <cell r="P354">
            <v>0</v>
          </cell>
        </row>
        <row r="355">
          <cell r="A355">
            <v>11</v>
          </cell>
          <cell r="B355" t="str">
            <v xml:space="preserve"> CADWELD TAC-2G2G</v>
          </cell>
          <cell r="C355">
            <v>25</v>
          </cell>
          <cell r="D355" t="str">
            <v>SET</v>
          </cell>
          <cell r="E355">
            <v>3500</v>
          </cell>
          <cell r="F355">
            <v>0</v>
          </cell>
          <cell r="G355">
            <v>0</v>
          </cell>
          <cell r="H355">
            <v>0</v>
          </cell>
          <cell r="I355">
            <v>7.0000000000000007E-2</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G356">
            <v>0</v>
          </cell>
          <cell r="H356">
            <v>0</v>
          </cell>
          <cell r="I356">
            <v>7.0000000000000007E-2</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G357">
            <v>0</v>
          </cell>
          <cell r="H357">
            <v>0</v>
          </cell>
          <cell r="I357">
            <v>1</v>
          </cell>
          <cell r="J357">
            <v>50</v>
          </cell>
          <cell r="K357">
            <v>650</v>
          </cell>
          <cell r="L357">
            <v>32500</v>
          </cell>
          <cell r="M357">
            <v>0</v>
          </cell>
          <cell r="N357">
            <v>0</v>
          </cell>
          <cell r="O357">
            <v>280</v>
          </cell>
          <cell r="P357">
            <v>14000</v>
          </cell>
        </row>
        <row r="358">
          <cell r="B358" t="str">
            <v xml:space="preserve"> BURNDY GK-6429</v>
          </cell>
          <cell r="C358">
            <v>0.25</v>
          </cell>
          <cell r="D358">
            <v>2.2400000000000002</v>
          </cell>
          <cell r="E358">
            <v>1</v>
          </cell>
          <cell r="F358">
            <v>0</v>
          </cell>
          <cell r="G358">
            <v>0</v>
          </cell>
          <cell r="H358">
            <v>0</v>
          </cell>
          <cell r="I358">
            <v>7.0000000000000007E-2</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G359">
            <v>0</v>
          </cell>
          <cell r="H359">
            <v>0</v>
          </cell>
          <cell r="I359">
            <v>6</v>
          </cell>
          <cell r="J359">
            <v>150</v>
          </cell>
          <cell r="K359">
            <v>3500</v>
          </cell>
          <cell r="L359">
            <v>87500</v>
          </cell>
          <cell r="M359">
            <v>0</v>
          </cell>
          <cell r="N359">
            <v>0</v>
          </cell>
          <cell r="O359">
            <v>1680</v>
          </cell>
          <cell r="P359">
            <v>42000</v>
          </cell>
        </row>
        <row r="360">
          <cell r="B360" t="str">
            <v>GROUNDING BUS 300Mx50MMx6t</v>
          </cell>
          <cell r="C360">
            <v>0.25</v>
          </cell>
          <cell r="D360">
            <v>2.2400000000000002</v>
          </cell>
          <cell r="E360">
            <v>1</v>
          </cell>
          <cell r="F360">
            <v>0</v>
          </cell>
          <cell r="G360">
            <v>0</v>
          </cell>
          <cell r="H360">
            <v>0</v>
          </cell>
          <cell r="I360">
            <v>7.0000000000000007E-2</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G361">
            <v>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G362">
            <v>0</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G363">
            <v>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G364">
            <v>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G365">
            <v>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G366">
            <v>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G367">
            <v>0</v>
          </cell>
          <cell r="H367">
            <v>0</v>
          </cell>
          <cell r="I367">
            <v>7.0000000000000007E-2</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G368">
            <v>0</v>
          </cell>
          <cell r="H368">
            <v>0</v>
          </cell>
          <cell r="I368">
            <v>7.0000000000000007E-2</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G369">
            <v>0</v>
          </cell>
          <cell r="H369">
            <v>0</v>
          </cell>
          <cell r="I369">
            <v>316.10000000000002</v>
          </cell>
          <cell r="J369">
            <v>316</v>
          </cell>
          <cell r="K369">
            <v>82038</v>
          </cell>
          <cell r="L369">
            <v>82038</v>
          </cell>
          <cell r="M369">
            <v>0</v>
          </cell>
          <cell r="N369">
            <v>0</v>
          </cell>
          <cell r="O369">
            <v>88508</v>
          </cell>
          <cell r="P369">
            <v>88508</v>
          </cell>
        </row>
        <row r="370">
          <cell r="B370" t="str">
            <v>SUB-TOTAL : (D)</v>
          </cell>
          <cell r="C370">
            <v>1</v>
          </cell>
          <cell r="D370">
            <v>3.38</v>
          </cell>
          <cell r="E370">
            <v>1</v>
          </cell>
          <cell r="F370">
            <v>902415</v>
          </cell>
          <cell r="G370">
            <v>0</v>
          </cell>
          <cell r="H370">
            <v>0</v>
          </cell>
          <cell r="I370">
            <v>0.12</v>
          </cell>
          <cell r="J370">
            <v>3477</v>
          </cell>
          <cell r="K370">
            <v>0</v>
          </cell>
          <cell r="L370">
            <v>902415</v>
          </cell>
          <cell r="M370">
            <v>0</v>
          </cell>
          <cell r="N370">
            <v>0</v>
          </cell>
          <cell r="O370">
            <v>0</v>
          </cell>
          <cell r="P370">
            <v>1266758</v>
          </cell>
        </row>
        <row r="371">
          <cell r="B371" t="str">
            <v>STD</v>
          </cell>
          <cell r="C371">
            <v>1</v>
          </cell>
          <cell r="D371">
            <v>3.38</v>
          </cell>
          <cell r="E371">
            <v>1</v>
          </cell>
          <cell r="F371">
            <v>0</v>
          </cell>
          <cell r="G371">
            <v>0</v>
          </cell>
          <cell r="H371">
            <v>0</v>
          </cell>
          <cell r="I371">
            <v>0.12</v>
          </cell>
          <cell r="J371">
            <v>0</v>
          </cell>
          <cell r="K371">
            <v>0</v>
          </cell>
          <cell r="L371">
            <v>0</v>
          </cell>
          <cell r="M371">
            <v>0</v>
          </cell>
          <cell r="N371">
            <v>0</v>
          </cell>
          <cell r="O371">
            <v>0</v>
          </cell>
          <cell r="P371">
            <v>0</v>
          </cell>
        </row>
        <row r="372">
          <cell r="B372" t="str">
            <v>STD</v>
          </cell>
          <cell r="C372">
            <v>1</v>
          </cell>
          <cell r="D372">
            <v>3.38</v>
          </cell>
          <cell r="E372">
            <v>1</v>
          </cell>
          <cell r="F372">
            <v>0</v>
          </cell>
          <cell r="G372">
            <v>0</v>
          </cell>
          <cell r="H372">
            <v>0</v>
          </cell>
          <cell r="I372">
            <v>0.12</v>
          </cell>
          <cell r="J372">
            <v>0</v>
          </cell>
          <cell r="K372">
            <v>0</v>
          </cell>
          <cell r="L372">
            <v>0</v>
          </cell>
          <cell r="M372">
            <v>0</v>
          </cell>
          <cell r="N372">
            <v>0</v>
          </cell>
          <cell r="O372">
            <v>0</v>
          </cell>
          <cell r="P372">
            <v>0</v>
          </cell>
        </row>
        <row r="373">
          <cell r="B373" t="str">
            <v>STD</v>
          </cell>
          <cell r="C373">
            <v>1.25</v>
          </cell>
          <cell r="D373" t="str">
            <v/>
          </cell>
          <cell r="E373">
            <v>1</v>
          </cell>
          <cell r="F373">
            <v>0</v>
          </cell>
          <cell r="G373">
            <v>0</v>
          </cell>
          <cell r="H373">
            <v>0</v>
          </cell>
          <cell r="I373">
            <v>0.15</v>
          </cell>
          <cell r="J373">
            <v>0</v>
          </cell>
          <cell r="K373">
            <v>0</v>
          </cell>
          <cell r="L373">
            <v>0</v>
          </cell>
          <cell r="M373">
            <v>0</v>
          </cell>
          <cell r="N373">
            <v>0</v>
          </cell>
          <cell r="O373">
            <v>0</v>
          </cell>
          <cell r="P373">
            <v>0</v>
          </cell>
        </row>
        <row r="374">
          <cell r="A374" t="str">
            <v>E.</v>
          </cell>
          <cell r="B374" t="str">
            <v>TELEPHONE SYSTEM(??????????)</v>
          </cell>
          <cell r="C374">
            <v>1.25</v>
          </cell>
          <cell r="D374">
            <v>3.56</v>
          </cell>
          <cell r="E374">
            <v>1</v>
          </cell>
          <cell r="F374">
            <v>0</v>
          </cell>
          <cell r="G374">
            <v>0</v>
          </cell>
          <cell r="H374">
            <v>0</v>
          </cell>
          <cell r="I374">
            <v>0.15</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G375">
            <v>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G376">
            <v>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G377">
            <v>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G378">
            <v>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G379">
            <v>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G380">
            <v>0</v>
          </cell>
          <cell r="H380">
            <v>0</v>
          </cell>
          <cell r="I380">
            <v>105</v>
          </cell>
          <cell r="J380">
            <v>105</v>
          </cell>
          <cell r="K380">
            <v>10290</v>
          </cell>
          <cell r="L380">
            <v>10290</v>
          </cell>
          <cell r="M380">
            <v>0</v>
          </cell>
          <cell r="N380">
            <v>0</v>
          </cell>
          <cell r="O380">
            <v>29400</v>
          </cell>
          <cell r="P380">
            <v>29400</v>
          </cell>
        </row>
        <row r="381">
          <cell r="B381" t="str">
            <v>SUB-TOTAL : (E)</v>
          </cell>
          <cell r="C381">
            <v>2</v>
          </cell>
          <cell r="D381">
            <v>3.91</v>
          </cell>
          <cell r="E381">
            <v>1</v>
          </cell>
          <cell r="F381">
            <v>493190</v>
          </cell>
          <cell r="G381">
            <v>0</v>
          </cell>
          <cell r="H381">
            <v>0</v>
          </cell>
          <cell r="I381">
            <v>0.3</v>
          </cell>
          <cell r="J381">
            <v>452</v>
          </cell>
          <cell r="K381">
            <v>0</v>
          </cell>
          <cell r="L381">
            <v>493190</v>
          </cell>
          <cell r="M381">
            <v>0</v>
          </cell>
          <cell r="N381">
            <v>0</v>
          </cell>
          <cell r="O381">
            <v>0</v>
          </cell>
          <cell r="P381">
            <v>126500</v>
          </cell>
        </row>
        <row r="382">
          <cell r="B382" t="str">
            <v>STD</v>
          </cell>
          <cell r="C382">
            <v>2.5</v>
          </cell>
          <cell r="D382">
            <v>5.16</v>
          </cell>
          <cell r="E382">
            <v>1</v>
          </cell>
          <cell r="F382">
            <v>0</v>
          </cell>
          <cell r="G382">
            <v>0</v>
          </cell>
          <cell r="H382">
            <v>0</v>
          </cell>
          <cell r="I382">
            <v>0.25</v>
          </cell>
          <cell r="J382">
            <v>0</v>
          </cell>
          <cell r="K382">
            <v>0</v>
          </cell>
          <cell r="L382">
            <v>0</v>
          </cell>
          <cell r="M382">
            <v>0</v>
          </cell>
          <cell r="N382">
            <v>0</v>
          </cell>
          <cell r="O382">
            <v>0</v>
          </cell>
          <cell r="P382">
            <v>0</v>
          </cell>
        </row>
        <row r="383">
          <cell r="B383" t="str">
            <v>STD</v>
          </cell>
          <cell r="C383">
            <v>3</v>
          </cell>
          <cell r="D383">
            <v>5.49</v>
          </cell>
          <cell r="E383">
            <v>1</v>
          </cell>
          <cell r="F383">
            <v>0</v>
          </cell>
          <cell r="G383">
            <v>0</v>
          </cell>
          <cell r="H383">
            <v>0</v>
          </cell>
          <cell r="I383">
            <v>0.3</v>
          </cell>
          <cell r="J383">
            <v>0</v>
          </cell>
          <cell r="K383">
            <v>0</v>
          </cell>
          <cell r="L383">
            <v>0</v>
          </cell>
          <cell r="M383">
            <v>0</v>
          </cell>
          <cell r="N383">
            <v>0</v>
          </cell>
          <cell r="O383">
            <v>0</v>
          </cell>
          <cell r="P383">
            <v>0</v>
          </cell>
        </row>
        <row r="384">
          <cell r="A384" t="str">
            <v>F.</v>
          </cell>
          <cell r="B384" t="str">
            <v>PAGE/INTERCOMMUNICATION SYSTEM</v>
          </cell>
          <cell r="C384">
            <v>3.5</v>
          </cell>
          <cell r="D384" t="str">
            <v/>
          </cell>
          <cell r="E384">
            <v>1</v>
          </cell>
          <cell r="F384">
            <v>0</v>
          </cell>
          <cell r="G384">
            <v>0</v>
          </cell>
          <cell r="H384">
            <v>0</v>
          </cell>
          <cell r="I384">
            <v>0.35</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G385">
            <v>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C386">
            <v>5</v>
          </cell>
          <cell r="D386">
            <v>6.55</v>
          </cell>
          <cell r="E386">
            <v>1</v>
          </cell>
          <cell r="F386">
            <v>0</v>
          </cell>
          <cell r="G386">
            <v>0</v>
          </cell>
          <cell r="H386">
            <v>0</v>
          </cell>
          <cell r="I386">
            <v>0.51</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G387">
            <v>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G388">
            <v>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G389">
            <v>0</v>
          </cell>
          <cell r="H389">
            <v>0</v>
          </cell>
          <cell r="I389">
            <v>4</v>
          </cell>
          <cell r="J389">
            <v>40</v>
          </cell>
          <cell r="K389">
            <v>1500</v>
          </cell>
          <cell r="L389">
            <v>15000</v>
          </cell>
          <cell r="M389">
            <v>0</v>
          </cell>
          <cell r="N389">
            <v>0</v>
          </cell>
          <cell r="O389">
            <v>1120</v>
          </cell>
          <cell r="P389">
            <v>11200</v>
          </cell>
        </row>
        <row r="390">
          <cell r="A390">
            <v>17</v>
          </cell>
          <cell r="B390" t="str">
            <v>3M LG., W/ SMALL FOUNDATION</v>
          </cell>
          <cell r="C390">
            <v>12</v>
          </cell>
          <cell r="D390">
            <v>9.5299999999999994</v>
          </cell>
          <cell r="E390">
            <v>1</v>
          </cell>
          <cell r="F390">
            <v>0</v>
          </cell>
          <cell r="G390">
            <v>0</v>
          </cell>
          <cell r="H390">
            <v>0</v>
          </cell>
          <cell r="I390">
            <v>1.22</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G391">
            <v>0</v>
          </cell>
          <cell r="H391">
            <v>0</v>
          </cell>
          <cell r="I391">
            <v>3</v>
          </cell>
          <cell r="J391">
            <v>48</v>
          </cell>
          <cell r="K391">
            <v>3300</v>
          </cell>
          <cell r="L391">
            <v>52800</v>
          </cell>
          <cell r="M391">
            <v>0</v>
          </cell>
          <cell r="N391">
            <v>0</v>
          </cell>
          <cell r="O391">
            <v>840</v>
          </cell>
          <cell r="P391">
            <v>13440</v>
          </cell>
        </row>
        <row r="392">
          <cell r="B392" t="str">
            <v xml:space="preserve"> 13314-001</v>
          </cell>
          <cell r="C392">
            <v>16</v>
          </cell>
          <cell r="D392">
            <v>9.5299999999999994</v>
          </cell>
          <cell r="E392">
            <v>1</v>
          </cell>
          <cell r="F392">
            <v>0</v>
          </cell>
          <cell r="G392">
            <v>0</v>
          </cell>
          <cell r="H392">
            <v>0</v>
          </cell>
          <cell r="I392">
            <v>1.62</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G393">
            <v>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C394">
            <v>20</v>
          </cell>
          <cell r="D394">
            <v>9.5299999999999994</v>
          </cell>
          <cell r="E394">
            <v>1</v>
          </cell>
          <cell r="F394">
            <v>0</v>
          </cell>
          <cell r="G394">
            <v>0</v>
          </cell>
          <cell r="H394">
            <v>0</v>
          </cell>
          <cell r="I394">
            <v>2.0299999999999998</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G395">
            <v>4</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G396">
            <v>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G397">
            <v>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G398">
            <v>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G399">
            <v>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G400">
            <v>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G401">
            <v>0</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G402">
            <v>0</v>
          </cell>
          <cell r="H402">
            <v>0</v>
          </cell>
          <cell r="I402">
            <v>61</v>
          </cell>
          <cell r="J402">
            <v>61</v>
          </cell>
          <cell r="K402">
            <v>36300</v>
          </cell>
          <cell r="L402">
            <v>36300</v>
          </cell>
          <cell r="M402">
            <v>0</v>
          </cell>
          <cell r="N402">
            <v>0</v>
          </cell>
          <cell r="O402">
            <v>17080</v>
          </cell>
          <cell r="P402">
            <v>17080</v>
          </cell>
        </row>
        <row r="403">
          <cell r="B403" t="str">
            <v>SEALING FITTING</v>
          </cell>
          <cell r="C403">
            <v>38</v>
          </cell>
          <cell r="D403">
            <v>9.5299999999999994</v>
          </cell>
          <cell r="E403">
            <v>1</v>
          </cell>
          <cell r="F403">
            <v>0</v>
          </cell>
          <cell r="G403">
            <v>0</v>
          </cell>
          <cell r="H403">
            <v>0</v>
          </cell>
          <cell r="I403">
            <v>3.85</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G404">
            <v>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G405">
            <v>0</v>
          </cell>
          <cell r="H405">
            <v>0</v>
          </cell>
          <cell r="I405">
            <v>4.26</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G406">
            <v>0</v>
          </cell>
          <cell r="H406">
            <v>0</v>
          </cell>
          <cell r="I406">
            <v>62.35</v>
          </cell>
          <cell r="J406">
            <v>62</v>
          </cell>
          <cell r="K406">
            <v>48051</v>
          </cell>
          <cell r="L406">
            <v>48051</v>
          </cell>
          <cell r="M406">
            <v>0</v>
          </cell>
          <cell r="N406">
            <v>0</v>
          </cell>
          <cell r="O406">
            <v>17458</v>
          </cell>
          <cell r="P406">
            <v>17458</v>
          </cell>
        </row>
        <row r="407">
          <cell r="B407" t="str">
            <v>SUB-TOTAL : (F)</v>
          </cell>
          <cell r="C407">
            <v>46</v>
          </cell>
          <cell r="D407">
            <v>9.5299999999999994</v>
          </cell>
          <cell r="E407">
            <v>1</v>
          </cell>
          <cell r="F407">
            <v>1009077</v>
          </cell>
          <cell r="G407">
            <v>0</v>
          </cell>
          <cell r="H407">
            <v>0</v>
          </cell>
          <cell r="I407">
            <v>4.67</v>
          </cell>
          <cell r="J407">
            <v>1309</v>
          </cell>
          <cell r="K407">
            <v>0</v>
          </cell>
          <cell r="L407">
            <v>1009077</v>
          </cell>
          <cell r="M407">
            <v>0</v>
          </cell>
          <cell r="N407">
            <v>0</v>
          </cell>
          <cell r="O407">
            <v>0</v>
          </cell>
          <cell r="P407">
            <v>366530</v>
          </cell>
        </row>
        <row r="408">
          <cell r="B408" t="str">
            <v>STD</v>
          </cell>
          <cell r="C408">
            <v>48</v>
          </cell>
          <cell r="D408">
            <v>9.5299999999999994</v>
          </cell>
          <cell r="E408">
            <v>1</v>
          </cell>
          <cell r="F408">
            <v>0</v>
          </cell>
          <cell r="G408">
            <v>0</v>
          </cell>
          <cell r="H408">
            <v>0</v>
          </cell>
          <cell r="I408">
            <v>4.87</v>
          </cell>
          <cell r="J408">
            <v>0</v>
          </cell>
          <cell r="K408">
            <v>0</v>
          </cell>
          <cell r="L408">
            <v>0</v>
          </cell>
          <cell r="M408">
            <v>0</v>
          </cell>
          <cell r="N408">
            <v>0</v>
          </cell>
          <cell r="O408">
            <v>0</v>
          </cell>
          <cell r="P408">
            <v>0</v>
          </cell>
        </row>
        <row r="409">
          <cell r="B409" t="str">
            <v xml:space="preserve">XS </v>
          </cell>
          <cell r="C409">
            <v>0.125</v>
          </cell>
          <cell r="D409">
            <v>2.41</v>
          </cell>
          <cell r="E409">
            <v>1</v>
          </cell>
          <cell r="F409">
            <v>0</v>
          </cell>
          <cell r="G409">
            <v>0</v>
          </cell>
          <cell r="H409">
            <v>0</v>
          </cell>
          <cell r="I409">
            <v>7.0000000000000007E-2</v>
          </cell>
          <cell r="J409">
            <v>0</v>
          </cell>
          <cell r="K409">
            <v>0</v>
          </cell>
          <cell r="L409">
            <v>0</v>
          </cell>
          <cell r="M409">
            <v>0</v>
          </cell>
          <cell r="N409">
            <v>0</v>
          </cell>
          <cell r="O409">
            <v>0</v>
          </cell>
          <cell r="P409">
            <v>0</v>
          </cell>
        </row>
        <row r="410">
          <cell r="A410" t="str">
            <v>G.</v>
          </cell>
          <cell r="B410" t="str">
            <v>CCTV SYSTEM</v>
          </cell>
          <cell r="C410">
            <v>0.125</v>
          </cell>
          <cell r="D410" t="str">
            <v/>
          </cell>
          <cell r="E410">
            <v>1</v>
          </cell>
          <cell r="F410">
            <v>0</v>
          </cell>
          <cell r="G410">
            <v>0</v>
          </cell>
          <cell r="H410">
            <v>0</v>
          </cell>
          <cell r="I410">
            <v>7.0000000000000007E-2</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G411">
            <v>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G412">
            <v>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G413">
            <v>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G414">
            <v>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G415">
            <v>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G416">
            <v>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G417">
            <v>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G418">
            <v>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G419">
            <v>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G420">
            <v>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G421">
            <v>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G422">
            <v>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G423">
            <v>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G424">
            <v>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G425">
            <v>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G426">
            <v>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G427">
            <v>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G428">
            <v>0</v>
          </cell>
          <cell r="H428">
            <v>0</v>
          </cell>
          <cell r="I428">
            <v>4</v>
          </cell>
          <cell r="J428">
            <v>16</v>
          </cell>
          <cell r="K428">
            <v>8100</v>
          </cell>
          <cell r="L428">
            <v>32400</v>
          </cell>
          <cell r="M428">
            <v>0</v>
          </cell>
          <cell r="N428">
            <v>0</v>
          </cell>
          <cell r="O428">
            <v>1120</v>
          </cell>
          <cell r="P428">
            <v>4480</v>
          </cell>
        </row>
        <row r="429">
          <cell r="B429" t="str">
            <v>W/ COATING, WALL MOUNT. TYPE</v>
          </cell>
          <cell r="C429">
            <v>1.25</v>
          </cell>
          <cell r="D429">
            <v>4.8499999999999996</v>
          </cell>
          <cell r="E429">
            <v>1</v>
          </cell>
          <cell r="F429">
            <v>0</v>
          </cell>
          <cell r="G429">
            <v>0</v>
          </cell>
          <cell r="H429">
            <v>0</v>
          </cell>
          <cell r="I429">
            <v>0.13</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G430">
            <v>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C431">
            <v>1.5</v>
          </cell>
          <cell r="D431">
            <v>5.08</v>
          </cell>
          <cell r="E431">
            <v>1</v>
          </cell>
          <cell r="F431">
            <v>0</v>
          </cell>
          <cell r="G431">
            <v>0</v>
          </cell>
          <cell r="H431">
            <v>0</v>
          </cell>
          <cell r="I431">
            <v>0.15</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G432">
            <v>0</v>
          </cell>
          <cell r="H432">
            <v>0</v>
          </cell>
          <cell r="I432">
            <v>122.5</v>
          </cell>
          <cell r="J432">
            <v>123</v>
          </cell>
          <cell r="K432">
            <v>78750</v>
          </cell>
          <cell r="L432">
            <v>78750</v>
          </cell>
          <cell r="M432">
            <v>0</v>
          </cell>
          <cell r="N432">
            <v>0</v>
          </cell>
          <cell r="O432">
            <v>34300</v>
          </cell>
          <cell r="P432">
            <v>34300</v>
          </cell>
        </row>
        <row r="433">
          <cell r="B433" t="str">
            <v>SEALING FITTING</v>
          </cell>
          <cell r="C433">
            <v>2</v>
          </cell>
          <cell r="D433">
            <v>5.54</v>
          </cell>
          <cell r="E433">
            <v>1</v>
          </cell>
          <cell r="F433">
            <v>0</v>
          </cell>
          <cell r="G433">
            <v>0</v>
          </cell>
          <cell r="H433">
            <v>0</v>
          </cell>
          <cell r="I433">
            <v>0.2</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G434">
            <v>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G435">
            <v>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G436">
            <v>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G437">
            <v>0</v>
          </cell>
          <cell r="H437">
            <v>0</v>
          </cell>
          <cell r="I437">
            <v>38.61</v>
          </cell>
          <cell r="J437">
            <v>39</v>
          </cell>
          <cell r="K437">
            <v>50879</v>
          </cell>
          <cell r="L437">
            <v>50879</v>
          </cell>
          <cell r="M437">
            <v>0</v>
          </cell>
          <cell r="N437">
            <v>0</v>
          </cell>
          <cell r="O437">
            <v>10811</v>
          </cell>
          <cell r="P437">
            <v>10811</v>
          </cell>
        </row>
        <row r="438">
          <cell r="B438" t="str">
            <v>SUB-TOTAL : (G)</v>
          </cell>
          <cell r="C438">
            <v>3.5</v>
          </cell>
          <cell r="D438">
            <v>8.08</v>
          </cell>
          <cell r="E438">
            <v>1</v>
          </cell>
          <cell r="F438">
            <v>1746859</v>
          </cell>
          <cell r="G438">
            <v>0</v>
          </cell>
          <cell r="H438">
            <v>0</v>
          </cell>
          <cell r="I438">
            <v>0.35</v>
          </cell>
          <cell r="J438">
            <v>1326</v>
          </cell>
          <cell r="K438">
            <v>0</v>
          </cell>
          <cell r="L438">
            <v>1746859</v>
          </cell>
          <cell r="M438">
            <v>0</v>
          </cell>
          <cell r="N438">
            <v>0</v>
          </cell>
          <cell r="O438">
            <v>0</v>
          </cell>
          <cell r="P438">
            <v>371601</v>
          </cell>
        </row>
        <row r="439">
          <cell r="B439" t="str">
            <v xml:space="preserve">XS </v>
          </cell>
          <cell r="C439">
            <v>4</v>
          </cell>
          <cell r="D439">
            <v>8.56</v>
          </cell>
          <cell r="E439">
            <v>1</v>
          </cell>
          <cell r="F439">
            <v>0</v>
          </cell>
          <cell r="G439">
            <v>0</v>
          </cell>
          <cell r="H439">
            <v>0</v>
          </cell>
          <cell r="I439">
            <v>0.41</v>
          </cell>
          <cell r="J439">
            <v>0</v>
          </cell>
          <cell r="K439">
            <v>0</v>
          </cell>
          <cell r="L439">
            <v>0</v>
          </cell>
          <cell r="M439">
            <v>0</v>
          </cell>
          <cell r="N439">
            <v>0</v>
          </cell>
          <cell r="O439">
            <v>0</v>
          </cell>
          <cell r="P439">
            <v>0</v>
          </cell>
        </row>
        <row r="440">
          <cell r="B440" t="str">
            <v xml:space="preserve">XS </v>
          </cell>
          <cell r="C440">
            <v>5</v>
          </cell>
          <cell r="D440">
            <v>9.5299999999999994</v>
          </cell>
          <cell r="E440">
            <v>1</v>
          </cell>
          <cell r="F440">
            <v>0</v>
          </cell>
          <cell r="G440">
            <v>0</v>
          </cell>
          <cell r="H440">
            <v>0</v>
          </cell>
          <cell r="I440">
            <v>0.51</v>
          </cell>
          <cell r="J440">
            <v>0</v>
          </cell>
          <cell r="K440">
            <v>0</v>
          </cell>
          <cell r="L440">
            <v>0</v>
          </cell>
          <cell r="M440">
            <v>0</v>
          </cell>
          <cell r="N440">
            <v>0</v>
          </cell>
          <cell r="O440">
            <v>0</v>
          </cell>
          <cell r="P440">
            <v>0</v>
          </cell>
        </row>
        <row r="441">
          <cell r="A441" t="str">
            <v>H.</v>
          </cell>
          <cell r="B441" t="str">
            <v xml:space="preserve"> CATHODIC PROTECTION SYSTEM </v>
          </cell>
          <cell r="C441">
            <v>6</v>
          </cell>
          <cell r="D441">
            <v>10.97</v>
          </cell>
          <cell r="E441">
            <v>1.25</v>
          </cell>
          <cell r="F441">
            <v>0</v>
          </cell>
          <cell r="G441">
            <v>0</v>
          </cell>
          <cell r="H441">
            <v>0</v>
          </cell>
          <cell r="I441">
            <v>0.61</v>
          </cell>
          <cell r="J441">
            <v>0</v>
          </cell>
          <cell r="K441">
            <v>0</v>
          </cell>
          <cell r="L441">
            <v>0</v>
          </cell>
          <cell r="M441">
            <v>0</v>
          </cell>
          <cell r="N441">
            <v>0</v>
          </cell>
          <cell r="O441">
            <v>0</v>
          </cell>
          <cell r="P441">
            <v>0</v>
          </cell>
        </row>
        <row r="442">
          <cell r="A442">
            <v>1</v>
          </cell>
          <cell r="B442" t="str">
            <v>40LB??????</v>
          </cell>
          <cell r="C442">
            <v>60</v>
          </cell>
          <cell r="D442" t="str">
            <v>SET</v>
          </cell>
          <cell r="E442">
            <v>8000</v>
          </cell>
          <cell r="F442">
            <v>480000</v>
          </cell>
          <cell r="G442">
            <v>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G443">
            <v>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C444">
            <v>12</v>
          </cell>
          <cell r="D444">
            <v>12.7</v>
          </cell>
          <cell r="E444">
            <v>1.25</v>
          </cell>
          <cell r="F444">
            <v>0</v>
          </cell>
          <cell r="G444">
            <v>0</v>
          </cell>
          <cell r="H444">
            <v>0</v>
          </cell>
          <cell r="I444">
            <v>1.22</v>
          </cell>
          <cell r="J444">
            <v>0</v>
          </cell>
          <cell r="K444">
            <v>0</v>
          </cell>
          <cell r="L444">
            <v>0</v>
          </cell>
          <cell r="M444">
            <v>0</v>
          </cell>
          <cell r="N444">
            <v>0</v>
          </cell>
          <cell r="O444">
            <v>0</v>
          </cell>
          <cell r="P444">
            <v>0</v>
          </cell>
        </row>
        <row r="445">
          <cell r="B445" t="str">
            <v xml:space="preserve">PROTECTION COPPER CABLE, 1.4"X1.4"X60" </v>
          </cell>
          <cell r="C445">
            <v>14</v>
          </cell>
          <cell r="D445">
            <v>12.7</v>
          </cell>
          <cell r="E445">
            <v>1.25</v>
          </cell>
          <cell r="F445">
            <v>0</v>
          </cell>
          <cell r="G445">
            <v>0</v>
          </cell>
          <cell r="H445">
            <v>0</v>
          </cell>
          <cell r="I445">
            <v>1.42</v>
          </cell>
          <cell r="J445">
            <v>0</v>
          </cell>
          <cell r="K445">
            <v>0</v>
          </cell>
          <cell r="L445">
            <v>0</v>
          </cell>
          <cell r="M445">
            <v>0</v>
          </cell>
          <cell r="N445">
            <v>0</v>
          </cell>
          <cell r="O445">
            <v>0</v>
          </cell>
          <cell r="P445">
            <v>0</v>
          </cell>
        </row>
        <row r="446">
          <cell r="B446" t="str">
            <v>ANODE</v>
          </cell>
          <cell r="C446">
            <v>16</v>
          </cell>
          <cell r="D446">
            <v>12.7</v>
          </cell>
          <cell r="E446">
            <v>1.25</v>
          </cell>
          <cell r="F446">
            <v>0</v>
          </cell>
          <cell r="G446">
            <v>0</v>
          </cell>
          <cell r="H446">
            <v>0</v>
          </cell>
          <cell r="I446">
            <v>1.62</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G447">
            <v>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G448">
            <v>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cell r="C449">
            <v>22</v>
          </cell>
          <cell r="D449">
            <v>12.7</v>
          </cell>
          <cell r="E449">
            <v>1.25</v>
          </cell>
          <cell r="I449">
            <v>2.23</v>
          </cell>
          <cell r="J449">
            <v>11.72</v>
          </cell>
          <cell r="K449">
            <v>13.950000000000001</v>
          </cell>
          <cell r="P449">
            <v>8</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G452">
            <v>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G453">
            <v>0</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G454">
            <v>0</v>
          </cell>
          <cell r="H454">
            <v>0</v>
          </cell>
          <cell r="I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G455">
            <v>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G456">
            <v>0</v>
          </cell>
          <cell r="H456">
            <v>0</v>
          </cell>
          <cell r="I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G457">
            <v>0</v>
          </cell>
          <cell r="H457">
            <v>0</v>
          </cell>
          <cell r="I457">
            <v>0.5</v>
          </cell>
          <cell r="J457">
            <v>143</v>
          </cell>
          <cell r="K457">
            <v>16</v>
          </cell>
          <cell r="L457">
            <v>4560</v>
          </cell>
          <cell r="M457">
            <v>0</v>
          </cell>
          <cell r="N457">
            <v>0</v>
          </cell>
          <cell r="O457">
            <v>140</v>
          </cell>
          <cell r="P457">
            <v>39900</v>
          </cell>
          <cell r="Q457">
            <v>0</v>
          </cell>
        </row>
        <row r="458">
          <cell r="B458" t="str">
            <v>TABLE 1, 1"</v>
          </cell>
          <cell r="C458">
            <v>0</v>
          </cell>
          <cell r="D458">
            <v>0</v>
          </cell>
          <cell r="E458">
            <v>0</v>
          </cell>
          <cell r="F458">
            <v>0</v>
          </cell>
          <cell r="G458">
            <v>0</v>
          </cell>
          <cell r="H458">
            <v>0</v>
          </cell>
          <cell r="I458">
            <v>0</v>
          </cell>
          <cell r="J458">
            <v>0</v>
          </cell>
          <cell r="K458">
            <v>0</v>
          </cell>
          <cell r="L458">
            <v>0</v>
          </cell>
          <cell r="M458">
            <v>0</v>
          </cell>
          <cell r="N458">
            <v>0</v>
          </cell>
          <cell r="O458">
            <v>0</v>
          </cell>
          <cell r="P458">
            <v>0</v>
          </cell>
        </row>
        <row r="459">
          <cell r="A459">
            <v>11</v>
          </cell>
          <cell r="B459" t="str">
            <v xml:space="preserve">CONCRETE, 3000PSI </v>
          </cell>
          <cell r="C459">
            <v>3</v>
          </cell>
          <cell r="D459" t="str">
            <v>M3</v>
          </cell>
          <cell r="E459" t="str">
            <v>M+L</v>
          </cell>
          <cell r="F459" t="str">
            <v>M+L</v>
          </cell>
          <cell r="G459">
            <v>0</v>
          </cell>
          <cell r="H459">
            <v>0</v>
          </cell>
          <cell r="I459">
            <v>0</v>
          </cell>
          <cell r="J459">
            <v>0</v>
          </cell>
          <cell r="K459" t="str">
            <v>M+L</v>
          </cell>
          <cell r="L459" t="str">
            <v>M+L</v>
          </cell>
          <cell r="M459">
            <v>0</v>
          </cell>
          <cell r="N459">
            <v>0</v>
          </cell>
          <cell r="O459">
            <v>2300</v>
          </cell>
          <cell r="P459">
            <v>6900</v>
          </cell>
        </row>
        <row r="460">
          <cell r="A460">
            <v>12</v>
          </cell>
          <cell r="B460" t="str">
            <v>STEEL REINFORCING BAR, 3/8"</v>
          </cell>
          <cell r="C460">
            <v>610</v>
          </cell>
          <cell r="D460" t="str">
            <v>KG</v>
          </cell>
          <cell r="E460" t="str">
            <v>M+L</v>
          </cell>
          <cell r="F460" t="str">
            <v>M+L</v>
          </cell>
          <cell r="G460">
            <v>0</v>
          </cell>
          <cell r="H460">
            <v>0</v>
          </cell>
          <cell r="I460">
            <v>0</v>
          </cell>
          <cell r="J460">
            <v>0</v>
          </cell>
          <cell r="K460" t="str">
            <v>M+L</v>
          </cell>
          <cell r="L460" t="str">
            <v>M+L</v>
          </cell>
          <cell r="M460">
            <v>0</v>
          </cell>
          <cell r="N460">
            <v>0</v>
          </cell>
          <cell r="O460">
            <v>16</v>
          </cell>
          <cell r="P460">
            <v>9760</v>
          </cell>
        </row>
        <row r="461">
          <cell r="A461">
            <v>13</v>
          </cell>
          <cell r="B461" t="str">
            <v xml:space="preserve"> EXCAVATION</v>
          </cell>
          <cell r="C461">
            <v>152</v>
          </cell>
          <cell r="D461" t="str">
            <v>M3</v>
          </cell>
          <cell r="E461" t="str">
            <v>M+L</v>
          </cell>
          <cell r="F461" t="str">
            <v>M+L</v>
          </cell>
          <cell r="G461">
            <v>0</v>
          </cell>
          <cell r="H461">
            <v>0</v>
          </cell>
          <cell r="I461">
            <v>0</v>
          </cell>
          <cell r="J461">
            <v>0</v>
          </cell>
          <cell r="K461" t="str">
            <v>M+L</v>
          </cell>
          <cell r="L461" t="str">
            <v>M+L</v>
          </cell>
          <cell r="M461">
            <v>0</v>
          </cell>
          <cell r="N461">
            <v>0</v>
          </cell>
          <cell r="O461">
            <v>120</v>
          </cell>
          <cell r="P461">
            <v>18240</v>
          </cell>
        </row>
        <row r="462">
          <cell r="A462">
            <v>14</v>
          </cell>
          <cell r="B462" t="str">
            <v xml:space="preserve"> BACKFILL SAND</v>
          </cell>
          <cell r="C462">
            <v>50</v>
          </cell>
          <cell r="D462" t="str">
            <v>M3</v>
          </cell>
          <cell r="E462" t="str">
            <v>M+L</v>
          </cell>
          <cell r="F462" t="str">
            <v>M+L</v>
          </cell>
          <cell r="G462">
            <v>0</v>
          </cell>
          <cell r="H462">
            <v>0</v>
          </cell>
          <cell r="I462">
            <v>0</v>
          </cell>
          <cell r="J462">
            <v>0</v>
          </cell>
          <cell r="K462" t="str">
            <v>M+L</v>
          </cell>
          <cell r="L462" t="str">
            <v>M+L</v>
          </cell>
          <cell r="M462">
            <v>0</v>
          </cell>
          <cell r="N462">
            <v>0</v>
          </cell>
          <cell r="O462">
            <v>550</v>
          </cell>
          <cell r="P462">
            <v>27500</v>
          </cell>
        </row>
        <row r="463">
          <cell r="A463">
            <v>15</v>
          </cell>
          <cell r="B463" t="str">
            <v xml:space="preserve"> BACKFILL STONE</v>
          </cell>
          <cell r="C463">
            <v>31</v>
          </cell>
          <cell r="D463" t="str">
            <v>M3</v>
          </cell>
          <cell r="E463" t="str">
            <v>M+L</v>
          </cell>
          <cell r="F463" t="str">
            <v>M+L</v>
          </cell>
          <cell r="G463">
            <v>0</v>
          </cell>
          <cell r="H463">
            <v>0</v>
          </cell>
          <cell r="I463">
            <v>0</v>
          </cell>
          <cell r="J463">
            <v>0</v>
          </cell>
          <cell r="K463" t="str">
            <v>M+L</v>
          </cell>
          <cell r="L463" t="str">
            <v>M+L</v>
          </cell>
          <cell r="M463">
            <v>0</v>
          </cell>
          <cell r="N463">
            <v>0</v>
          </cell>
          <cell r="O463">
            <v>520</v>
          </cell>
          <cell r="P463">
            <v>16120</v>
          </cell>
        </row>
        <row r="464">
          <cell r="A464">
            <v>16</v>
          </cell>
          <cell r="B464" t="str">
            <v xml:space="preserve"> DISPOSAL</v>
          </cell>
          <cell r="C464">
            <v>80</v>
          </cell>
          <cell r="D464" t="str">
            <v>M3</v>
          </cell>
          <cell r="E464" t="str">
            <v>M+L</v>
          </cell>
          <cell r="F464" t="str">
            <v>M+L</v>
          </cell>
          <cell r="G464">
            <v>0</v>
          </cell>
          <cell r="H464">
            <v>0</v>
          </cell>
          <cell r="I464">
            <v>0</v>
          </cell>
          <cell r="J464">
            <v>0</v>
          </cell>
          <cell r="K464" t="str">
            <v>M+L</v>
          </cell>
          <cell r="L464" t="str">
            <v>M+L</v>
          </cell>
          <cell r="M464">
            <v>0</v>
          </cell>
          <cell r="N464">
            <v>0</v>
          </cell>
          <cell r="O464">
            <v>220</v>
          </cell>
          <cell r="P464">
            <v>17600</v>
          </cell>
        </row>
        <row r="465">
          <cell r="A465">
            <v>17</v>
          </cell>
          <cell r="B465" t="str">
            <v>???????(????)</v>
          </cell>
          <cell r="C465">
            <v>9</v>
          </cell>
          <cell r="D465" t="str">
            <v>PCS</v>
          </cell>
          <cell r="E465">
            <v>500</v>
          </cell>
          <cell r="F465">
            <v>4500</v>
          </cell>
          <cell r="G465">
            <v>0</v>
          </cell>
          <cell r="H465">
            <v>0</v>
          </cell>
          <cell r="I465">
            <v>2</v>
          </cell>
          <cell r="J465">
            <v>18</v>
          </cell>
          <cell r="K465">
            <v>500</v>
          </cell>
          <cell r="L465">
            <v>4500</v>
          </cell>
          <cell r="M465">
            <v>0</v>
          </cell>
          <cell r="N465">
            <v>0</v>
          </cell>
          <cell r="O465">
            <v>560</v>
          </cell>
          <cell r="P465">
            <v>5040</v>
          </cell>
        </row>
        <row r="466">
          <cell r="A466">
            <v>18</v>
          </cell>
          <cell r="B466" t="str">
            <v>???????</v>
          </cell>
          <cell r="C466">
            <v>7</v>
          </cell>
          <cell r="D466" t="str">
            <v>ROLL</v>
          </cell>
          <cell r="E466">
            <v>300</v>
          </cell>
          <cell r="F466">
            <v>2100</v>
          </cell>
          <cell r="G466">
            <v>0</v>
          </cell>
          <cell r="H466">
            <v>0</v>
          </cell>
          <cell r="I466">
            <v>1</v>
          </cell>
          <cell r="J466">
            <v>7</v>
          </cell>
          <cell r="K466">
            <v>300</v>
          </cell>
          <cell r="L466">
            <v>2100</v>
          </cell>
          <cell r="M466">
            <v>0</v>
          </cell>
          <cell r="N466">
            <v>0</v>
          </cell>
          <cell r="O466">
            <v>280</v>
          </cell>
          <cell r="P466">
            <v>1960</v>
          </cell>
        </row>
        <row r="467">
          <cell r="A467">
            <v>19</v>
          </cell>
          <cell r="B467" t="str">
            <v>????PE???</v>
          </cell>
          <cell r="C467">
            <v>8</v>
          </cell>
          <cell r="D467" t="str">
            <v>PCS</v>
          </cell>
          <cell r="E467">
            <v>350</v>
          </cell>
          <cell r="F467">
            <v>2800</v>
          </cell>
          <cell r="G467">
            <v>0</v>
          </cell>
          <cell r="H467">
            <v>0</v>
          </cell>
          <cell r="I467">
            <v>1</v>
          </cell>
          <cell r="J467">
            <v>8</v>
          </cell>
          <cell r="K467">
            <v>350</v>
          </cell>
          <cell r="L467">
            <v>2800</v>
          </cell>
          <cell r="M467">
            <v>0</v>
          </cell>
          <cell r="N467">
            <v>0</v>
          </cell>
          <cell r="O467">
            <v>280</v>
          </cell>
          <cell r="P467">
            <v>2240</v>
          </cell>
        </row>
        <row r="468">
          <cell r="A468">
            <v>20</v>
          </cell>
          <cell r="B468" t="str">
            <v>MISCELLANEOUS INCLUDE ???????? &amp; ???????</v>
          </cell>
          <cell r="C468">
            <v>1</v>
          </cell>
          <cell r="D468" t="str">
            <v>LOT</v>
          </cell>
          <cell r="E468">
            <v>67883.5</v>
          </cell>
          <cell r="F468">
            <v>67884</v>
          </cell>
          <cell r="G468">
            <v>0</v>
          </cell>
          <cell r="H468">
            <v>0</v>
          </cell>
          <cell r="I468">
            <v>93.2</v>
          </cell>
          <cell r="J468">
            <v>93</v>
          </cell>
          <cell r="K468">
            <v>67884</v>
          </cell>
          <cell r="L468">
            <v>67884</v>
          </cell>
          <cell r="M468">
            <v>0</v>
          </cell>
          <cell r="N468">
            <v>0</v>
          </cell>
          <cell r="O468">
            <v>26096</v>
          </cell>
          <cell r="P468">
            <v>26096</v>
          </cell>
        </row>
        <row r="469">
          <cell r="B469" t="str">
            <v>SUB-TOTAL : (H)</v>
          </cell>
          <cell r="C469">
            <v>0</v>
          </cell>
          <cell r="D469">
            <v>0</v>
          </cell>
          <cell r="E469">
            <v>0</v>
          </cell>
          <cell r="F469">
            <v>746719</v>
          </cell>
          <cell r="G469">
            <v>0</v>
          </cell>
          <cell r="H469">
            <v>0</v>
          </cell>
          <cell r="I469">
            <v>0</v>
          </cell>
          <cell r="J469">
            <v>1025</v>
          </cell>
          <cell r="K469">
            <v>0</v>
          </cell>
          <cell r="L469">
            <v>746719</v>
          </cell>
          <cell r="M469">
            <v>0</v>
          </cell>
          <cell r="N469">
            <v>0</v>
          </cell>
          <cell r="O469">
            <v>0</v>
          </cell>
          <cell r="P469">
            <v>383226</v>
          </cell>
        </row>
        <row r="470">
          <cell r="F470">
            <v>0</v>
          </cell>
          <cell r="G470">
            <v>0</v>
          </cell>
          <cell r="H470">
            <v>0</v>
          </cell>
          <cell r="I470">
            <v>0</v>
          </cell>
          <cell r="J470">
            <v>0</v>
          </cell>
          <cell r="K470">
            <v>0</v>
          </cell>
          <cell r="L470">
            <v>0</v>
          </cell>
          <cell r="M470">
            <v>0</v>
          </cell>
          <cell r="N470">
            <v>0</v>
          </cell>
          <cell r="O470">
            <v>0</v>
          </cell>
          <cell r="P470">
            <v>0</v>
          </cell>
        </row>
        <row r="471">
          <cell r="B471" t="str">
            <v>PVC???? 7C-2SQ.MM</v>
          </cell>
          <cell r="F471">
            <v>0</v>
          </cell>
          <cell r="G471">
            <v>0</v>
          </cell>
          <cell r="H471">
            <v>0</v>
          </cell>
          <cell r="I471">
            <v>0</v>
          </cell>
          <cell r="J471">
            <v>0</v>
          </cell>
          <cell r="K471">
            <v>0</v>
          </cell>
          <cell r="L471">
            <v>0</v>
          </cell>
          <cell r="M471">
            <v>0</v>
          </cell>
          <cell r="N471">
            <v>0</v>
          </cell>
          <cell r="O471">
            <v>0</v>
          </cell>
          <cell r="P471">
            <v>0</v>
          </cell>
        </row>
        <row r="472">
          <cell r="F472">
            <v>0</v>
          </cell>
          <cell r="G472">
            <v>0</v>
          </cell>
          <cell r="H472">
            <v>0</v>
          </cell>
          <cell r="I472">
            <v>0</v>
          </cell>
          <cell r="J472">
            <v>0</v>
          </cell>
          <cell r="K472">
            <v>0</v>
          </cell>
          <cell r="L472">
            <v>0</v>
          </cell>
          <cell r="M472">
            <v>0</v>
          </cell>
          <cell r="N472">
            <v>0</v>
          </cell>
          <cell r="O472">
            <v>0</v>
          </cell>
          <cell r="P472">
            <v>0</v>
          </cell>
        </row>
        <row r="473">
          <cell r="A473" t="str">
            <v>I.</v>
          </cell>
          <cell r="B473" t="str">
            <v>APS SYSTEM</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cell r="Q473">
            <v>0</v>
          </cell>
        </row>
        <row r="474">
          <cell r="B474" t="str">
            <v>D&amp;F SYSTEM PANEL, INCLUDING</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G475">
            <v>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C476">
            <v>0</v>
          </cell>
          <cell r="D476">
            <v>0</v>
          </cell>
          <cell r="E476">
            <v>0</v>
          </cell>
          <cell r="F476">
            <v>0</v>
          </cell>
          <cell r="G476">
            <v>0</v>
          </cell>
          <cell r="H476">
            <v>0</v>
          </cell>
          <cell r="I476">
            <v>0</v>
          </cell>
          <cell r="J476">
            <v>0</v>
          </cell>
          <cell r="K476">
            <v>0</v>
          </cell>
          <cell r="L476">
            <v>0</v>
          </cell>
          <cell r="M476">
            <v>0</v>
          </cell>
          <cell r="N476">
            <v>0</v>
          </cell>
          <cell r="O476">
            <v>0</v>
          </cell>
          <cell r="P476">
            <v>0</v>
          </cell>
        </row>
        <row r="477">
          <cell r="B477" t="str">
            <v>INTERPOSITION RELAY x50,  WIRING, AND TB.</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row>
        <row r="478">
          <cell r="A478">
            <v>19</v>
          </cell>
          <cell r="B478" t="str">
            <v>SOFTWARE DESIGN PACKAGE</v>
          </cell>
          <cell r="C478">
            <v>3000</v>
          </cell>
          <cell r="D478" t="str">
            <v>M</v>
          </cell>
          <cell r="E478">
            <v>76</v>
          </cell>
          <cell r="F478">
            <v>0</v>
          </cell>
          <cell r="G478">
            <v>0</v>
          </cell>
          <cell r="H478">
            <v>0</v>
          </cell>
          <cell r="I478">
            <v>0</v>
          </cell>
          <cell r="J478">
            <v>0</v>
          </cell>
          <cell r="K478">
            <v>0</v>
          </cell>
          <cell r="L478">
            <v>0</v>
          </cell>
          <cell r="M478">
            <v>0</v>
          </cell>
          <cell r="N478">
            <v>0</v>
          </cell>
          <cell r="O478">
            <v>0</v>
          </cell>
          <cell r="P478">
            <v>0</v>
          </cell>
          <cell r="Q478">
            <v>0</v>
          </cell>
        </row>
        <row r="479">
          <cell r="A479">
            <v>2</v>
          </cell>
          <cell r="B479" t="str">
            <v>OPERATION CONSOLE, INCLUDING</v>
          </cell>
          <cell r="C479">
            <v>1</v>
          </cell>
          <cell r="D479" t="str">
            <v>SET</v>
          </cell>
          <cell r="E479">
            <v>357000</v>
          </cell>
          <cell r="F479">
            <v>357000</v>
          </cell>
          <cell r="G479">
            <v>0</v>
          </cell>
          <cell r="H479">
            <v>0</v>
          </cell>
          <cell r="I479">
            <v>20</v>
          </cell>
          <cell r="J479">
            <v>20</v>
          </cell>
          <cell r="K479">
            <v>357000</v>
          </cell>
          <cell r="L479">
            <v>357000</v>
          </cell>
          <cell r="M479">
            <v>0</v>
          </cell>
          <cell r="N479">
            <v>0</v>
          </cell>
          <cell r="O479">
            <v>5600</v>
          </cell>
          <cell r="P479">
            <v>5600</v>
          </cell>
        </row>
        <row r="480">
          <cell r="B480" t="str">
            <v>ANNUNCIATOR PANEL, W/ 50 WINDOWS</v>
          </cell>
          <cell r="C480">
            <v>0</v>
          </cell>
          <cell r="D480">
            <v>0</v>
          </cell>
          <cell r="E480">
            <v>0</v>
          </cell>
          <cell r="F480">
            <v>0</v>
          </cell>
          <cell r="G480">
            <v>0</v>
          </cell>
          <cell r="H480">
            <v>0</v>
          </cell>
          <cell r="I480">
            <v>0.23599999999999999</v>
          </cell>
          <cell r="J480">
            <v>0</v>
          </cell>
          <cell r="K480">
            <v>0</v>
          </cell>
          <cell r="L480">
            <v>0</v>
          </cell>
          <cell r="M480">
            <v>0</v>
          </cell>
          <cell r="N480">
            <v>0</v>
          </cell>
          <cell r="O480">
            <v>0</v>
          </cell>
          <cell r="P480">
            <v>0</v>
          </cell>
        </row>
        <row r="481">
          <cell r="B481" t="str">
            <v xml:space="preserve">COMMAND BOARD, W/ 15 PB SWITCH(SW. W/LIGHT) </v>
          </cell>
          <cell r="C481">
            <v>0</v>
          </cell>
          <cell r="D481">
            <v>0</v>
          </cell>
          <cell r="E481">
            <v>0</v>
          </cell>
          <cell r="F481">
            <v>0</v>
          </cell>
          <cell r="G481">
            <v>0</v>
          </cell>
          <cell r="H481">
            <v>0</v>
          </cell>
          <cell r="I481">
            <v>0</v>
          </cell>
          <cell r="J481">
            <v>0</v>
          </cell>
          <cell r="K481">
            <v>0</v>
          </cell>
          <cell r="L481">
            <v>0</v>
          </cell>
          <cell r="M481">
            <v>0</v>
          </cell>
          <cell r="N481">
            <v>0</v>
          </cell>
          <cell r="O481">
            <v>0</v>
          </cell>
          <cell r="P481">
            <v>0</v>
          </cell>
        </row>
        <row r="482">
          <cell r="B482" t="str">
            <v>WIRING, AND TB.</v>
          </cell>
          <cell r="C482">
            <v>0</v>
          </cell>
          <cell r="D482">
            <v>0</v>
          </cell>
          <cell r="E482">
            <v>0</v>
          </cell>
          <cell r="F482">
            <v>0</v>
          </cell>
          <cell r="G482">
            <v>0</v>
          </cell>
          <cell r="H482">
            <v>0</v>
          </cell>
          <cell r="I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G483">
            <v>0</v>
          </cell>
          <cell r="H483">
            <v>0</v>
          </cell>
          <cell r="I483">
            <v>20</v>
          </cell>
          <cell r="J483">
            <v>20</v>
          </cell>
          <cell r="K483">
            <v>448000</v>
          </cell>
          <cell r="L483">
            <v>448000</v>
          </cell>
          <cell r="M483">
            <v>0</v>
          </cell>
          <cell r="N483">
            <v>0</v>
          </cell>
          <cell r="O483">
            <v>5600</v>
          </cell>
          <cell r="P483">
            <v>5600</v>
          </cell>
        </row>
        <row r="484">
          <cell r="A484">
            <v>0</v>
          </cell>
          <cell r="B484" t="str">
            <v>MOSAIC PANEL  SIZE 1200Hx1200W, W/</v>
          </cell>
          <cell r="C484">
            <v>0</v>
          </cell>
          <cell r="D484">
            <v>0</v>
          </cell>
          <cell r="E484">
            <v>0</v>
          </cell>
          <cell r="F484">
            <v>0</v>
          </cell>
          <cell r="G484">
            <v>0</v>
          </cell>
          <cell r="H484">
            <v>0</v>
          </cell>
          <cell r="I484">
            <v>0</v>
          </cell>
          <cell r="J484">
            <v>0</v>
          </cell>
          <cell r="K484">
            <v>0</v>
          </cell>
          <cell r="L484">
            <v>0</v>
          </cell>
          <cell r="M484">
            <v>0</v>
          </cell>
          <cell r="N484">
            <v>0</v>
          </cell>
          <cell r="O484">
            <v>0</v>
          </cell>
          <cell r="P484">
            <v>0</v>
          </cell>
        </row>
        <row r="485">
          <cell r="B485" t="str">
            <v>INDICATION LIGHT x60, POWER SUPPLY, WIRING, AND TB.</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G486">
            <v>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row>
        <row r="488">
          <cell r="B488" t="str">
            <v>GAS DETECTOR CONTROLLER, 8-CHANNEL x8</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row>
        <row r="489">
          <cell r="B489" t="str">
            <v>LOW TEMP. DETECTOR CONTROLLER, 4-CHANNEL x7</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row>
        <row r="490">
          <cell r="B490" t="str">
            <v>POWER SUPPLY, WIRING, AND TB.</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G491">
            <v>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G492">
            <v>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G493">
            <v>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G494">
            <v>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G495">
            <v>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G496">
            <v>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G498">
            <v>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G499">
            <v>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G500">
            <v>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G501">
            <v>0</v>
          </cell>
          <cell r="H501">
            <v>0</v>
          </cell>
          <cell r="I501">
            <v>935.4</v>
          </cell>
          <cell r="J501">
            <v>935</v>
          </cell>
          <cell r="K501">
            <v>639800</v>
          </cell>
          <cell r="L501">
            <v>639800</v>
          </cell>
          <cell r="M501">
            <v>0</v>
          </cell>
          <cell r="N501">
            <v>0</v>
          </cell>
          <cell r="O501">
            <v>261912</v>
          </cell>
          <cell r="P501">
            <v>261912</v>
          </cell>
        </row>
        <row r="502">
          <cell r="A502">
            <v>15</v>
          </cell>
          <cell r="B502" t="str">
            <v>600V????,???,PVC??,????(OVERALL),</v>
          </cell>
          <cell r="C502">
            <v>650</v>
          </cell>
          <cell r="D502" t="str">
            <v>M</v>
          </cell>
          <cell r="E502">
            <v>37</v>
          </cell>
          <cell r="F502">
            <v>24050</v>
          </cell>
          <cell r="G502">
            <v>0</v>
          </cell>
          <cell r="H502">
            <v>0</v>
          </cell>
          <cell r="I502">
            <v>0.11700000000000001</v>
          </cell>
          <cell r="J502">
            <v>76</v>
          </cell>
          <cell r="K502">
            <v>37</v>
          </cell>
          <cell r="L502">
            <v>24050</v>
          </cell>
          <cell r="M502">
            <v>0</v>
          </cell>
          <cell r="N502">
            <v>0</v>
          </cell>
          <cell r="O502">
            <v>33</v>
          </cell>
          <cell r="P502">
            <v>21450</v>
          </cell>
        </row>
        <row r="503">
          <cell r="B503" t="str">
            <v>PVC???? 7C-2SQ.MM</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row>
        <row r="504">
          <cell r="A504">
            <v>16</v>
          </cell>
          <cell r="B504" t="str">
            <v>600V????,???,PVC??,????(OVERALL),</v>
          </cell>
          <cell r="C504">
            <v>1500</v>
          </cell>
          <cell r="D504" t="str">
            <v>M</v>
          </cell>
          <cell r="E504">
            <v>41</v>
          </cell>
          <cell r="F504">
            <v>61500</v>
          </cell>
          <cell r="G504">
            <v>0</v>
          </cell>
          <cell r="H504">
            <v>0</v>
          </cell>
          <cell r="I504">
            <v>0.13300000000000001</v>
          </cell>
          <cell r="J504">
            <v>200</v>
          </cell>
          <cell r="K504">
            <v>41</v>
          </cell>
          <cell r="L504">
            <v>61500</v>
          </cell>
          <cell r="M504">
            <v>0</v>
          </cell>
          <cell r="N504">
            <v>0</v>
          </cell>
          <cell r="O504">
            <v>37</v>
          </cell>
          <cell r="P504">
            <v>55500</v>
          </cell>
        </row>
        <row r="505">
          <cell r="B505" t="str">
            <v>PVC???? 9C-2SQ.MM</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row>
        <row r="506">
          <cell r="A506">
            <v>17</v>
          </cell>
          <cell r="B506" t="str">
            <v>600V????,???,PVC??,????(OVERALL),</v>
          </cell>
          <cell r="C506">
            <v>2600</v>
          </cell>
          <cell r="D506" t="str">
            <v>M</v>
          </cell>
          <cell r="E506">
            <v>53</v>
          </cell>
          <cell r="F506">
            <v>137800</v>
          </cell>
          <cell r="G506">
            <v>0</v>
          </cell>
          <cell r="H506">
            <v>0</v>
          </cell>
          <cell r="I506">
            <v>0.153</v>
          </cell>
          <cell r="J506">
            <v>398</v>
          </cell>
          <cell r="K506">
            <v>53</v>
          </cell>
          <cell r="L506">
            <v>137800</v>
          </cell>
          <cell r="M506">
            <v>0</v>
          </cell>
          <cell r="N506">
            <v>0</v>
          </cell>
          <cell r="O506">
            <v>43</v>
          </cell>
          <cell r="P506">
            <v>111800</v>
          </cell>
        </row>
        <row r="507">
          <cell r="B507" t="str">
            <v>PVC???? 12C-2SQ.MM</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row>
        <row r="508">
          <cell r="A508">
            <v>18</v>
          </cell>
          <cell r="B508" t="str">
            <v>600V????,???,PVC??,????(OVERALL),</v>
          </cell>
          <cell r="C508">
            <v>10000</v>
          </cell>
          <cell r="D508" t="str">
            <v>M</v>
          </cell>
          <cell r="E508">
            <v>44</v>
          </cell>
          <cell r="F508">
            <v>440000</v>
          </cell>
          <cell r="G508">
            <v>0</v>
          </cell>
          <cell r="H508">
            <v>0</v>
          </cell>
          <cell r="I508">
            <v>0.13500000000000001</v>
          </cell>
          <cell r="J508">
            <v>1350</v>
          </cell>
          <cell r="K508">
            <v>44</v>
          </cell>
          <cell r="L508">
            <v>440000</v>
          </cell>
          <cell r="M508">
            <v>0</v>
          </cell>
          <cell r="N508">
            <v>0</v>
          </cell>
          <cell r="O508">
            <v>38</v>
          </cell>
          <cell r="P508">
            <v>380000</v>
          </cell>
        </row>
        <row r="509">
          <cell r="B509" t="str">
            <v>PVC???? 7C-3.5SQ.MM</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row>
        <row r="510">
          <cell r="A510">
            <v>19</v>
          </cell>
          <cell r="B510" t="str">
            <v>600V????,???,PVC??,????(OVERALL),</v>
          </cell>
          <cell r="C510">
            <v>3000</v>
          </cell>
          <cell r="D510" t="str">
            <v>M</v>
          </cell>
          <cell r="E510">
            <v>76</v>
          </cell>
          <cell r="F510">
            <v>228000</v>
          </cell>
          <cell r="G510">
            <v>0</v>
          </cell>
          <cell r="H510">
            <v>0</v>
          </cell>
          <cell r="I510">
            <v>0.193</v>
          </cell>
          <cell r="J510">
            <v>579</v>
          </cell>
          <cell r="K510">
            <v>76</v>
          </cell>
          <cell r="L510">
            <v>228000</v>
          </cell>
          <cell r="M510">
            <v>0</v>
          </cell>
          <cell r="N510">
            <v>0</v>
          </cell>
          <cell r="O510">
            <v>54</v>
          </cell>
          <cell r="P510">
            <v>162000</v>
          </cell>
        </row>
        <row r="511">
          <cell r="B511" t="str">
            <v>PVC???? 19C-2SQ.MM</v>
          </cell>
          <cell r="C511">
            <v>0</v>
          </cell>
          <cell r="D511">
            <v>0</v>
          </cell>
          <cell r="E511">
            <v>0</v>
          </cell>
          <cell r="F511">
            <v>0</v>
          </cell>
          <cell r="G511">
            <v>0</v>
          </cell>
          <cell r="H511">
            <v>0</v>
          </cell>
          <cell r="I511">
            <v>0</v>
          </cell>
          <cell r="J511">
            <v>0</v>
          </cell>
          <cell r="K511">
            <v>0</v>
          </cell>
          <cell r="L511">
            <v>0</v>
          </cell>
          <cell r="M511">
            <v>0</v>
          </cell>
          <cell r="N511">
            <v>0</v>
          </cell>
          <cell r="O511">
            <v>0</v>
          </cell>
          <cell r="P511">
            <v>0</v>
          </cell>
        </row>
        <row r="512">
          <cell r="A512">
            <v>20</v>
          </cell>
          <cell r="B512" t="str">
            <v>600V????,???,PVC??,????(OVERALL),</v>
          </cell>
          <cell r="C512">
            <v>14000</v>
          </cell>
          <cell r="D512" t="str">
            <v>M</v>
          </cell>
          <cell r="E512">
            <v>119</v>
          </cell>
          <cell r="F512">
            <v>1666000</v>
          </cell>
          <cell r="G512">
            <v>0</v>
          </cell>
          <cell r="H512">
            <v>0</v>
          </cell>
          <cell r="I512">
            <v>0.23599999999999999</v>
          </cell>
          <cell r="J512">
            <v>3304</v>
          </cell>
          <cell r="K512">
            <v>119</v>
          </cell>
          <cell r="L512">
            <v>1666000</v>
          </cell>
          <cell r="M512">
            <v>0</v>
          </cell>
          <cell r="N512">
            <v>0</v>
          </cell>
          <cell r="O512">
            <v>66</v>
          </cell>
          <cell r="P512">
            <v>924000</v>
          </cell>
        </row>
        <row r="513">
          <cell r="B513" t="str">
            <v>PVC???? 30C-2SQ.MM</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row>
        <row r="514">
          <cell r="A514">
            <v>21</v>
          </cell>
          <cell r="B514" t="str">
            <v>300V????,PVC??,????(OVERALL &amp; INDIVID)PVC</v>
          </cell>
          <cell r="C514">
            <v>12000</v>
          </cell>
          <cell r="D514" t="str">
            <v>M</v>
          </cell>
          <cell r="E514">
            <v>17</v>
          </cell>
          <cell r="F514">
            <v>204000</v>
          </cell>
          <cell r="G514">
            <v>0</v>
          </cell>
          <cell r="H514">
            <v>0</v>
          </cell>
          <cell r="I514">
            <v>6.4000000000000001E-2</v>
          </cell>
          <cell r="J514">
            <v>768</v>
          </cell>
          <cell r="K514">
            <v>17</v>
          </cell>
          <cell r="L514">
            <v>204000</v>
          </cell>
          <cell r="M514">
            <v>0</v>
          </cell>
          <cell r="N514">
            <v>0</v>
          </cell>
          <cell r="O514">
            <v>18</v>
          </cell>
          <cell r="P514">
            <v>216000</v>
          </cell>
        </row>
        <row r="515">
          <cell r="B515" t="str">
            <v>????  1TxAWG#16</v>
          </cell>
          <cell r="C515">
            <v>0</v>
          </cell>
          <cell r="D515">
            <v>0</v>
          </cell>
          <cell r="E515">
            <v>0</v>
          </cell>
          <cell r="F515">
            <v>0</v>
          </cell>
          <cell r="G515">
            <v>0</v>
          </cell>
          <cell r="H515">
            <v>0</v>
          </cell>
          <cell r="I515">
            <v>0</v>
          </cell>
          <cell r="J515">
            <v>0</v>
          </cell>
          <cell r="K515">
            <v>0</v>
          </cell>
          <cell r="L515">
            <v>0</v>
          </cell>
          <cell r="M515">
            <v>0</v>
          </cell>
          <cell r="N515">
            <v>0</v>
          </cell>
          <cell r="O515">
            <v>0</v>
          </cell>
          <cell r="P515">
            <v>0</v>
          </cell>
        </row>
        <row r="516">
          <cell r="A516">
            <v>22</v>
          </cell>
          <cell r="B516" t="str">
            <v>300V????,PVC??,????(OVERALL &amp; INDIVID)PVC</v>
          </cell>
          <cell r="C516">
            <v>3500</v>
          </cell>
          <cell r="D516" t="str">
            <v>M</v>
          </cell>
          <cell r="E516">
            <v>227</v>
          </cell>
          <cell r="F516">
            <v>794500</v>
          </cell>
          <cell r="G516">
            <v>0</v>
          </cell>
          <cell r="H516">
            <v>0</v>
          </cell>
          <cell r="I516">
            <v>0.25</v>
          </cell>
          <cell r="J516">
            <v>875</v>
          </cell>
          <cell r="K516">
            <v>227</v>
          </cell>
          <cell r="L516">
            <v>794500</v>
          </cell>
          <cell r="M516">
            <v>0</v>
          </cell>
          <cell r="N516">
            <v>0</v>
          </cell>
          <cell r="O516">
            <v>70</v>
          </cell>
          <cell r="P516">
            <v>245000</v>
          </cell>
        </row>
        <row r="517">
          <cell r="B517" t="str">
            <v>????  12TxAWG#14</v>
          </cell>
          <cell r="C517">
            <v>0</v>
          </cell>
          <cell r="D517">
            <v>0</v>
          </cell>
          <cell r="E517">
            <v>0</v>
          </cell>
          <cell r="F517">
            <v>0</v>
          </cell>
          <cell r="G517">
            <v>0</v>
          </cell>
          <cell r="H517">
            <v>0</v>
          </cell>
          <cell r="I517">
            <v>0</v>
          </cell>
          <cell r="J517">
            <v>0</v>
          </cell>
          <cell r="K517">
            <v>0</v>
          </cell>
          <cell r="L517">
            <v>0</v>
          </cell>
          <cell r="M517">
            <v>0</v>
          </cell>
          <cell r="N517">
            <v>0</v>
          </cell>
          <cell r="O517">
            <v>0</v>
          </cell>
          <cell r="P517">
            <v>0</v>
          </cell>
        </row>
        <row r="518">
          <cell r="A518">
            <v>23</v>
          </cell>
          <cell r="B518" t="str">
            <v>300V????,PVC??,????(OVERALL &amp; INDIVID)PVC</v>
          </cell>
          <cell r="C518">
            <v>350</v>
          </cell>
          <cell r="D518" t="str">
            <v>M</v>
          </cell>
          <cell r="E518">
            <v>471</v>
          </cell>
          <cell r="F518">
            <v>164850</v>
          </cell>
          <cell r="G518">
            <v>0</v>
          </cell>
          <cell r="H518">
            <v>0</v>
          </cell>
          <cell r="I518">
            <v>0.4</v>
          </cell>
          <cell r="J518">
            <v>140</v>
          </cell>
          <cell r="K518">
            <v>471</v>
          </cell>
          <cell r="L518">
            <v>164850</v>
          </cell>
          <cell r="M518">
            <v>0</v>
          </cell>
          <cell r="N518">
            <v>0</v>
          </cell>
          <cell r="O518">
            <v>112</v>
          </cell>
          <cell r="P518">
            <v>39200</v>
          </cell>
        </row>
        <row r="519">
          <cell r="B519" t="str">
            <v>???? 24TxAWG#14</v>
          </cell>
          <cell r="C519">
            <v>0</v>
          </cell>
          <cell r="D519">
            <v>0</v>
          </cell>
          <cell r="E519">
            <v>0</v>
          </cell>
          <cell r="F519">
            <v>0</v>
          </cell>
          <cell r="G519">
            <v>0</v>
          </cell>
          <cell r="H519">
            <v>0</v>
          </cell>
          <cell r="I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G520">
            <v>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G521">
            <v>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G522">
            <v>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G523">
            <v>0</v>
          </cell>
          <cell r="H523">
            <v>0</v>
          </cell>
          <cell r="I523">
            <v>10</v>
          </cell>
          <cell r="J523">
            <v>20</v>
          </cell>
          <cell r="K523">
            <v>1000</v>
          </cell>
          <cell r="L523">
            <v>2000</v>
          </cell>
          <cell r="M523">
            <v>0</v>
          </cell>
          <cell r="N523">
            <v>0</v>
          </cell>
          <cell r="O523">
            <v>2800</v>
          </cell>
          <cell r="P523">
            <v>5600</v>
          </cell>
        </row>
        <row r="524">
          <cell r="A524">
            <v>28</v>
          </cell>
          <cell r="B524" t="str">
            <v>1/4?(??30??)????????????SS316?</v>
          </cell>
          <cell r="C524">
            <v>4</v>
          </cell>
          <cell r="D524" t="str">
            <v>PCS</v>
          </cell>
          <cell r="E524">
            <v>3000</v>
          </cell>
          <cell r="F524">
            <v>12000</v>
          </cell>
          <cell r="G524">
            <v>0</v>
          </cell>
          <cell r="H524">
            <v>0</v>
          </cell>
          <cell r="I524">
            <v>4</v>
          </cell>
          <cell r="J524">
            <v>16</v>
          </cell>
          <cell r="K524">
            <v>3000</v>
          </cell>
          <cell r="L524">
            <v>12000</v>
          </cell>
          <cell r="M524">
            <v>0</v>
          </cell>
          <cell r="N524">
            <v>0</v>
          </cell>
          <cell r="O524">
            <v>1120</v>
          </cell>
          <cell r="P524">
            <v>4480</v>
          </cell>
        </row>
        <row r="525">
          <cell r="A525">
            <v>29</v>
          </cell>
          <cell r="B525" t="str">
            <v>???,????20P,FRP??,?????</v>
          </cell>
          <cell r="C525">
            <v>5</v>
          </cell>
          <cell r="D525" t="str">
            <v>SET</v>
          </cell>
          <cell r="E525">
            <v>3500</v>
          </cell>
          <cell r="F525">
            <v>17500</v>
          </cell>
          <cell r="G525">
            <v>0</v>
          </cell>
          <cell r="H525">
            <v>0</v>
          </cell>
          <cell r="I525">
            <v>4</v>
          </cell>
          <cell r="J525">
            <v>20</v>
          </cell>
          <cell r="K525">
            <v>3500</v>
          </cell>
          <cell r="L525">
            <v>17500</v>
          </cell>
          <cell r="M525">
            <v>0</v>
          </cell>
          <cell r="N525">
            <v>0</v>
          </cell>
          <cell r="O525">
            <v>1120</v>
          </cell>
          <cell r="P525">
            <v>5600</v>
          </cell>
        </row>
        <row r="526">
          <cell r="A526">
            <v>30</v>
          </cell>
          <cell r="B526" t="str">
            <v>???,????50P,FRP??,?????</v>
          </cell>
          <cell r="C526">
            <v>4</v>
          </cell>
          <cell r="D526" t="str">
            <v>SET</v>
          </cell>
          <cell r="E526">
            <v>5500</v>
          </cell>
          <cell r="F526">
            <v>22000</v>
          </cell>
          <cell r="G526">
            <v>0</v>
          </cell>
          <cell r="H526">
            <v>0</v>
          </cell>
          <cell r="I526">
            <v>8</v>
          </cell>
          <cell r="J526">
            <v>32</v>
          </cell>
          <cell r="K526">
            <v>5500</v>
          </cell>
          <cell r="L526">
            <v>22000</v>
          </cell>
          <cell r="M526">
            <v>0</v>
          </cell>
          <cell r="N526">
            <v>0</v>
          </cell>
          <cell r="O526">
            <v>2240</v>
          </cell>
          <cell r="P526">
            <v>8960</v>
          </cell>
        </row>
        <row r="527">
          <cell r="A527">
            <v>31</v>
          </cell>
          <cell r="B527" t="str">
            <v>???,????100P,FRP??,?????</v>
          </cell>
          <cell r="C527">
            <v>1</v>
          </cell>
          <cell r="D527" t="str">
            <v>SET</v>
          </cell>
          <cell r="E527">
            <v>9000</v>
          </cell>
          <cell r="F527">
            <v>9000</v>
          </cell>
          <cell r="G527">
            <v>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v>
          </cell>
          <cell r="C528">
            <v>26</v>
          </cell>
          <cell r="D528" t="str">
            <v>SET</v>
          </cell>
          <cell r="E528">
            <v>2400</v>
          </cell>
          <cell r="F528">
            <v>62400</v>
          </cell>
          <cell r="G528">
            <v>0</v>
          </cell>
          <cell r="H528">
            <v>0</v>
          </cell>
          <cell r="I528">
            <v>3</v>
          </cell>
          <cell r="J528">
            <v>78</v>
          </cell>
          <cell r="K528">
            <v>2400</v>
          </cell>
          <cell r="L528">
            <v>62400</v>
          </cell>
          <cell r="M528">
            <v>0</v>
          </cell>
          <cell r="N528">
            <v>0</v>
          </cell>
          <cell r="O528">
            <v>840</v>
          </cell>
          <cell r="P528">
            <v>21840</v>
          </cell>
        </row>
        <row r="529">
          <cell r="B529" t="str">
            <v>???</v>
          </cell>
          <cell r="C529">
            <v>0</v>
          </cell>
          <cell r="D529">
            <v>0</v>
          </cell>
          <cell r="E529">
            <v>0</v>
          </cell>
          <cell r="F529">
            <v>0</v>
          </cell>
          <cell r="G529">
            <v>0</v>
          </cell>
          <cell r="H529">
            <v>0</v>
          </cell>
          <cell r="I529">
            <v>0</v>
          </cell>
          <cell r="J529">
            <v>0</v>
          </cell>
          <cell r="K529">
            <v>0</v>
          </cell>
          <cell r="L529">
            <v>0</v>
          </cell>
          <cell r="M529">
            <v>0</v>
          </cell>
          <cell r="N529">
            <v>0</v>
          </cell>
          <cell r="O529">
            <v>0</v>
          </cell>
          <cell r="P529">
            <v>0</v>
          </cell>
        </row>
        <row r="530">
          <cell r="A530">
            <v>33</v>
          </cell>
          <cell r="B530" t="str">
            <v>DITTO, BUT STEEL CHANNEL ?3.6M?</v>
          </cell>
          <cell r="C530">
            <v>13</v>
          </cell>
          <cell r="D530" t="str">
            <v>SET</v>
          </cell>
          <cell r="E530">
            <v>3600</v>
          </cell>
          <cell r="F530">
            <v>46800</v>
          </cell>
          <cell r="G530">
            <v>0</v>
          </cell>
          <cell r="H530">
            <v>0</v>
          </cell>
          <cell r="I530">
            <v>4</v>
          </cell>
          <cell r="J530">
            <v>52</v>
          </cell>
          <cell r="K530">
            <v>3600</v>
          </cell>
          <cell r="L530">
            <v>46800</v>
          </cell>
          <cell r="M530">
            <v>0</v>
          </cell>
          <cell r="N530">
            <v>0</v>
          </cell>
          <cell r="O530">
            <v>1120</v>
          </cell>
          <cell r="P530">
            <v>14560</v>
          </cell>
        </row>
        <row r="531">
          <cell r="A531">
            <v>34</v>
          </cell>
          <cell r="B531" t="str">
            <v>DITTO, BUT STEEL CHANNEL ?1.95M?</v>
          </cell>
          <cell r="C531">
            <v>3</v>
          </cell>
          <cell r="D531" t="str">
            <v>SET</v>
          </cell>
          <cell r="E531">
            <v>2000</v>
          </cell>
          <cell r="F531">
            <v>6000</v>
          </cell>
          <cell r="G531">
            <v>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G532">
            <v>0</v>
          </cell>
          <cell r="H532">
            <v>0</v>
          </cell>
          <cell r="I532">
            <v>646.55000000000007</v>
          </cell>
          <cell r="J532">
            <v>647</v>
          </cell>
          <cell r="K532">
            <v>743903</v>
          </cell>
          <cell r="L532">
            <v>743903</v>
          </cell>
          <cell r="M532">
            <v>0</v>
          </cell>
          <cell r="N532">
            <v>0</v>
          </cell>
          <cell r="O532">
            <v>181034</v>
          </cell>
          <cell r="P532">
            <v>181034</v>
          </cell>
        </row>
        <row r="533">
          <cell r="B533" t="str">
            <v>SUB-TOTAL : (I)</v>
          </cell>
          <cell r="C533">
            <v>0</v>
          </cell>
          <cell r="D533">
            <v>0</v>
          </cell>
          <cell r="E533">
            <v>0</v>
          </cell>
          <cell r="F533">
            <v>15621953</v>
          </cell>
          <cell r="G533">
            <v>0</v>
          </cell>
          <cell r="H533">
            <v>0</v>
          </cell>
          <cell r="I533">
            <v>0</v>
          </cell>
          <cell r="J533">
            <v>13628</v>
          </cell>
          <cell r="K533">
            <v>0</v>
          </cell>
          <cell r="L533">
            <v>15621953</v>
          </cell>
          <cell r="M533">
            <v>0</v>
          </cell>
          <cell r="N533">
            <v>0</v>
          </cell>
          <cell r="O533">
            <v>0</v>
          </cell>
          <cell r="P533">
            <v>3816326</v>
          </cell>
        </row>
        <row r="536">
          <cell r="A536" t="str">
            <v>J.</v>
          </cell>
          <cell r="B536" t="str">
            <v>U/G CONDUIT BANK</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row>
        <row r="537">
          <cell r="A537" t="str">
            <v>J.1.3</v>
          </cell>
          <cell r="B537" t="str">
            <v>_x0000_PVC CONDUIT, THICK WALL, CNS1302 SCH._x0000_B , 4"</v>
          </cell>
          <cell r="C537">
            <v>16500</v>
          </cell>
          <cell r="D537" t="str">
            <v>M</v>
          </cell>
          <cell r="E537">
            <v>128</v>
          </cell>
          <cell r="F537">
            <v>2112000</v>
          </cell>
        </row>
        <row r="538">
          <cell r="A538" t="str">
            <v>J.1</v>
          </cell>
          <cell r="B538" t="str">
            <v>U/G CONDUIT BANK FOR TEL., P/P, CCTV, APS</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G539">
            <v>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G540">
            <v>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G541">
            <v>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G542">
            <v>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G543">
            <v>0</v>
          </cell>
          <cell r="H543">
            <v>0</v>
          </cell>
          <cell r="I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G544">
            <v>0</v>
          </cell>
          <cell r="H544">
            <v>0</v>
          </cell>
          <cell r="I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G545">
            <v>0</v>
          </cell>
          <cell r="H545">
            <v>0</v>
          </cell>
          <cell r="I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G546">
            <v>0</v>
          </cell>
          <cell r="H546">
            <v>0</v>
          </cell>
          <cell r="I546">
            <v>0</v>
          </cell>
          <cell r="J546">
            <v>0</v>
          </cell>
          <cell r="K546" t="str">
            <v>M+L</v>
          </cell>
          <cell r="L546" t="str">
            <v>M+L</v>
          </cell>
          <cell r="M546">
            <v>0</v>
          </cell>
          <cell r="N546">
            <v>0</v>
          </cell>
          <cell r="O546">
            <v>60</v>
          </cell>
          <cell r="P546">
            <v>1026000</v>
          </cell>
          <cell r="Q546">
            <v>6089</v>
          </cell>
        </row>
        <row r="547">
          <cell r="A547" t="str">
            <v>J.1.9</v>
          </cell>
          <cell r="B547" t="str">
            <v xml:space="preserve"> DISPOSAL</v>
          </cell>
          <cell r="C547">
            <v>1900</v>
          </cell>
          <cell r="D547" t="str">
            <v>M3</v>
          </cell>
          <cell r="E547" t="str">
            <v>M+L</v>
          </cell>
          <cell r="F547" t="str">
            <v>M+L</v>
          </cell>
          <cell r="G547">
            <v>0</v>
          </cell>
          <cell r="H547">
            <v>0</v>
          </cell>
          <cell r="I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G548">
            <v>0</v>
          </cell>
          <cell r="H548">
            <v>0</v>
          </cell>
          <cell r="I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G549">
            <v>0</v>
          </cell>
          <cell r="H549">
            <v>0</v>
          </cell>
          <cell r="I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G550">
            <v>0</v>
          </cell>
          <cell r="H550">
            <v>0</v>
          </cell>
          <cell r="I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G551">
            <v>0</v>
          </cell>
          <cell r="H551">
            <v>0</v>
          </cell>
          <cell r="I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G552">
            <v>0</v>
          </cell>
          <cell r="H552">
            <v>0</v>
          </cell>
          <cell r="I552">
            <v>0</v>
          </cell>
          <cell r="J552">
            <v>0</v>
          </cell>
          <cell r="K552" t="str">
            <v>M+L</v>
          </cell>
          <cell r="L552" t="str">
            <v>M+L</v>
          </cell>
          <cell r="M552">
            <v>0</v>
          </cell>
          <cell r="N552">
            <v>0</v>
          </cell>
          <cell r="O552">
            <v>200</v>
          </cell>
          <cell r="P552">
            <v>500000</v>
          </cell>
        </row>
        <row r="553">
          <cell r="B553" t="str">
            <v>SUB-TOTAL : (J.1)</v>
          </cell>
          <cell r="C553">
            <v>0</v>
          </cell>
          <cell r="D553">
            <v>0</v>
          </cell>
          <cell r="E553">
            <v>0</v>
          </cell>
          <cell r="F553">
            <v>4896800</v>
          </cell>
          <cell r="G553">
            <v>0</v>
          </cell>
          <cell r="H553">
            <v>0</v>
          </cell>
          <cell r="I553">
            <v>0</v>
          </cell>
          <cell r="J553">
            <v>19311</v>
          </cell>
          <cell r="K553">
            <v>0</v>
          </cell>
          <cell r="L553">
            <v>4896800</v>
          </cell>
          <cell r="M553">
            <v>0</v>
          </cell>
          <cell r="N553">
            <v>0</v>
          </cell>
          <cell r="O553">
            <v>0</v>
          </cell>
          <cell r="P553">
            <v>15517600</v>
          </cell>
        </row>
        <row r="555">
          <cell r="A555" t="str">
            <v>J.2</v>
          </cell>
          <cell r="B555" t="str">
            <v>U/G CONDUIT BANK FOR TEL., P/P, CCTV, APS</v>
          </cell>
          <cell r="C555">
            <v>0</v>
          </cell>
          <cell r="D555">
            <v>0</v>
          </cell>
          <cell r="E555">
            <v>0</v>
          </cell>
          <cell r="F555">
            <v>0</v>
          </cell>
          <cell r="G555">
            <v>0</v>
          </cell>
          <cell r="H555">
            <v>0</v>
          </cell>
          <cell r="I555">
            <v>0.22</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G556">
            <v>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G557">
            <v>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G558">
            <v>0</v>
          </cell>
          <cell r="H558">
            <v>0</v>
          </cell>
          <cell r="I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G559">
            <v>0</v>
          </cell>
          <cell r="H559">
            <v>0</v>
          </cell>
          <cell r="I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G560">
            <v>0</v>
          </cell>
          <cell r="H560">
            <v>0</v>
          </cell>
          <cell r="I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G561">
            <v>0</v>
          </cell>
          <cell r="H561">
            <v>0</v>
          </cell>
          <cell r="I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G562">
            <v>0</v>
          </cell>
          <cell r="H562">
            <v>0</v>
          </cell>
          <cell r="I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G563">
            <v>0</v>
          </cell>
          <cell r="H563">
            <v>0</v>
          </cell>
          <cell r="I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G564">
            <v>0</v>
          </cell>
          <cell r="H564">
            <v>0</v>
          </cell>
          <cell r="I564">
            <v>0</v>
          </cell>
          <cell r="J564">
            <v>0</v>
          </cell>
          <cell r="K564" t="str">
            <v>M+L</v>
          </cell>
          <cell r="L564" t="str">
            <v>M+L</v>
          </cell>
          <cell r="M564">
            <v>0</v>
          </cell>
          <cell r="N564">
            <v>0</v>
          </cell>
          <cell r="O564">
            <v>16</v>
          </cell>
          <cell r="P564">
            <v>292000</v>
          </cell>
        </row>
        <row r="565">
          <cell r="A565" t="str">
            <v>J.2.10</v>
          </cell>
          <cell r="B565" t="str">
            <v xml:space="preserve"> MAN-HOLE, (?????)</v>
          </cell>
          <cell r="C565">
            <v>0</v>
          </cell>
          <cell r="D565" t="str">
            <v>SET</v>
          </cell>
          <cell r="E565">
            <v>0</v>
          </cell>
          <cell r="F565">
            <v>0</v>
          </cell>
          <cell r="G565">
            <v>0</v>
          </cell>
          <cell r="H565">
            <v>0</v>
          </cell>
          <cell r="I565">
            <v>0</v>
          </cell>
          <cell r="J565">
            <v>0</v>
          </cell>
          <cell r="K565">
            <v>0</v>
          </cell>
          <cell r="L565">
            <v>0</v>
          </cell>
          <cell r="M565">
            <v>0</v>
          </cell>
          <cell r="N565">
            <v>0</v>
          </cell>
          <cell r="O565">
            <v>0</v>
          </cell>
          <cell r="P565">
            <v>0</v>
          </cell>
        </row>
        <row r="566">
          <cell r="A566" t="str">
            <v>J.2.11</v>
          </cell>
          <cell r="B566" t="str">
            <v xml:space="preserve"> HAND HOLE, 1200Lx1000Wx1200D</v>
          </cell>
          <cell r="C566">
            <v>7</v>
          </cell>
          <cell r="D566" t="str">
            <v>SET</v>
          </cell>
          <cell r="E566" t="str">
            <v>M+L</v>
          </cell>
          <cell r="F566" t="str">
            <v>M+L</v>
          </cell>
          <cell r="G566">
            <v>0</v>
          </cell>
          <cell r="H566">
            <v>0</v>
          </cell>
          <cell r="I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G567">
            <v>0</v>
          </cell>
          <cell r="H567">
            <v>0</v>
          </cell>
          <cell r="I567">
            <v>0</v>
          </cell>
          <cell r="J567">
            <v>0</v>
          </cell>
          <cell r="K567" t="str">
            <v>M+L</v>
          </cell>
          <cell r="L567" t="str">
            <v>M+L</v>
          </cell>
          <cell r="M567">
            <v>0</v>
          </cell>
          <cell r="N567">
            <v>0</v>
          </cell>
          <cell r="O567">
            <v>200</v>
          </cell>
          <cell r="P567">
            <v>250000</v>
          </cell>
        </row>
        <row r="568">
          <cell r="A568" t="str">
            <v>ALT-3</v>
          </cell>
          <cell r="B568" t="str">
            <v>SUB-TOTAL : (J.2)</v>
          </cell>
          <cell r="C568">
            <v>0</v>
          </cell>
          <cell r="D568">
            <v>0</v>
          </cell>
          <cell r="E568">
            <v>0</v>
          </cell>
          <cell r="F568">
            <v>1004000</v>
          </cell>
          <cell r="G568">
            <v>0</v>
          </cell>
          <cell r="H568">
            <v>0</v>
          </cell>
          <cell r="I568">
            <v>0</v>
          </cell>
          <cell r="J568">
            <v>8020</v>
          </cell>
          <cell r="K568">
            <v>0</v>
          </cell>
          <cell r="L568">
            <v>1004000</v>
          </cell>
          <cell r="M568">
            <v>0</v>
          </cell>
          <cell r="N568">
            <v>0</v>
          </cell>
          <cell r="O568">
            <v>0</v>
          </cell>
          <cell r="P568">
            <v>6436000</v>
          </cell>
        </row>
        <row r="569">
          <cell r="F569">
            <v>0</v>
          </cell>
          <cell r="G569">
            <v>0</v>
          </cell>
          <cell r="H569">
            <v>0</v>
          </cell>
          <cell r="I569">
            <v>0</v>
          </cell>
          <cell r="J569">
            <v>0</v>
          </cell>
          <cell r="K569">
            <v>0</v>
          </cell>
          <cell r="L569">
            <v>0</v>
          </cell>
          <cell r="M569">
            <v>0</v>
          </cell>
          <cell r="N569">
            <v>0</v>
          </cell>
          <cell r="O569">
            <v>0</v>
          </cell>
          <cell r="P569">
            <v>0</v>
          </cell>
        </row>
        <row r="570">
          <cell r="B570" t="str">
            <v>SUB-TOTAL : (J)</v>
          </cell>
          <cell r="C570">
            <v>0</v>
          </cell>
          <cell r="D570">
            <v>0</v>
          </cell>
          <cell r="E570">
            <v>0</v>
          </cell>
          <cell r="F570">
            <v>5900800</v>
          </cell>
          <cell r="G570">
            <v>0</v>
          </cell>
          <cell r="H570">
            <v>0</v>
          </cell>
          <cell r="I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refreshError="1"/>
      <sheetData sheetId="231" refreshError="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refreshError="1"/>
      <sheetData sheetId="388" refreshError="1"/>
      <sheetData sheetId="389"/>
      <sheetData sheetId="390"/>
      <sheetData sheetId="391" refreshError="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refreshError="1"/>
      <sheetData sheetId="411"/>
      <sheetData sheetId="412"/>
      <sheetData sheetId="413"/>
      <sheetData sheetId="414"/>
      <sheetData sheetId="415"/>
      <sheetData sheetId="416"/>
      <sheetData sheetId="417"/>
      <sheetData sheetId="418"/>
      <sheetData sheetId="419"/>
      <sheetData sheetId="420"/>
      <sheetData sheetId="421" refreshError="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refreshError="1"/>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refreshError="1"/>
      <sheetData sheetId="550" refreshError="1"/>
      <sheetData sheetId="551" refreshError="1"/>
      <sheetData sheetId="552" refreshError="1"/>
      <sheetData sheetId="553" refreshError="1"/>
      <sheetData sheetId="554" refreshError="1"/>
      <sheetData sheetId="555" refreshError="1"/>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refreshError="1"/>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refreshError="1"/>
      <sheetData sheetId="599"/>
      <sheetData sheetId="600"/>
      <sheetData sheetId="601"/>
      <sheetData sheetId="602"/>
      <sheetData sheetId="603"/>
      <sheetData sheetId="604"/>
      <sheetData sheetId="605"/>
      <sheetData sheetId="606"/>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th"/>
    </sheetNames>
    <sheetDataSet>
      <sheetData sheetId="0">
        <row r="5">
          <cell r="M5">
            <v>9047741540.4925995</v>
          </cell>
        </row>
        <row r="6">
          <cell r="M6">
            <v>27534215197.918823</v>
          </cell>
        </row>
        <row r="7">
          <cell r="M7">
            <v>14772595127.207962</v>
          </cell>
        </row>
        <row r="8">
          <cell r="M8">
            <v>19751817594.599224</v>
          </cell>
        </row>
        <row r="9">
          <cell r="M9">
            <v>40044513251.092003</v>
          </cell>
        </row>
        <row r="10">
          <cell r="M10">
            <v>3957406532.5</v>
          </cell>
        </row>
        <row r="39">
          <cell r="D39">
            <v>18730001659.707962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I68"/>
  <sheetViews>
    <sheetView showZeros="0" tabSelected="1" workbookViewId="0">
      <selection sqref="A1:F26"/>
    </sheetView>
  </sheetViews>
  <sheetFormatPr defaultColWidth="9" defaultRowHeight="16.5"/>
  <cols>
    <col min="1" max="1" width="5.7109375" style="25" customWidth="1"/>
    <col min="2" max="2" width="54.85546875" style="25" customWidth="1"/>
    <col min="3" max="3" width="14" style="25" bestFit="1" customWidth="1"/>
    <col min="4" max="4" width="17.28515625" style="25" customWidth="1"/>
    <col min="5" max="5" width="11" style="25" customWidth="1"/>
    <col min="6" max="6" width="13" style="25" customWidth="1"/>
    <col min="7" max="7" width="17.5703125" style="25" hidden="1" customWidth="1"/>
    <col min="8" max="8" width="9" style="25"/>
    <col min="9" max="9" width="11.42578125" style="25" bestFit="1" customWidth="1"/>
    <col min="10" max="16384" width="9" style="25"/>
  </cols>
  <sheetData>
    <row r="1" spans="1:9">
      <c r="A1" s="24" t="s">
        <v>85</v>
      </c>
      <c r="F1" s="26" t="s">
        <v>0</v>
      </c>
    </row>
    <row r="2" spans="1:9">
      <c r="A2" s="27"/>
    </row>
    <row r="3" spans="1:9">
      <c r="A3" s="169" t="s">
        <v>135</v>
      </c>
      <c r="B3" s="169"/>
      <c r="C3" s="169"/>
      <c r="D3" s="169"/>
      <c r="E3" s="169"/>
      <c r="F3" s="169"/>
    </row>
    <row r="4" spans="1:9">
      <c r="F4" s="28" t="s">
        <v>1</v>
      </c>
    </row>
    <row r="5" spans="1:9" ht="55.5" customHeight="1">
      <c r="A5" s="168" t="s">
        <v>2</v>
      </c>
      <c r="B5" s="168" t="s">
        <v>3</v>
      </c>
      <c r="C5" s="168" t="s">
        <v>4</v>
      </c>
      <c r="D5" s="168" t="s">
        <v>223</v>
      </c>
      <c r="E5" s="168" t="s">
        <v>86</v>
      </c>
      <c r="F5" s="168"/>
      <c r="G5" s="168" t="s">
        <v>225</v>
      </c>
    </row>
    <row r="6" spans="1:9" ht="55.5" customHeight="1">
      <c r="A6" s="168"/>
      <c r="B6" s="168"/>
      <c r="C6" s="168"/>
      <c r="D6" s="168"/>
      <c r="E6" s="29" t="s">
        <v>4</v>
      </c>
      <c r="F6" s="29" t="s">
        <v>5</v>
      </c>
      <c r="G6" s="168"/>
      <c r="I6" s="38"/>
    </row>
    <row r="7" spans="1:9">
      <c r="A7" s="30" t="s">
        <v>6</v>
      </c>
      <c r="B7" s="30" t="s">
        <v>7</v>
      </c>
      <c r="C7" s="30">
        <v>1</v>
      </c>
      <c r="D7" s="30">
        <v>2</v>
      </c>
      <c r="E7" s="30" t="s">
        <v>8</v>
      </c>
      <c r="F7" s="30">
        <v>4</v>
      </c>
      <c r="G7" s="30"/>
    </row>
    <row r="8" spans="1:9">
      <c r="A8" s="29" t="s">
        <v>6</v>
      </c>
      <c r="B8" s="31" t="s">
        <v>9</v>
      </c>
      <c r="C8" s="32">
        <f>+C9+C15</f>
        <v>9991100</v>
      </c>
      <c r="D8" s="32">
        <f>+D9+D15</f>
        <v>12057602</v>
      </c>
      <c r="E8" s="33">
        <f>+D8/C8*100</f>
        <v>120.68342825114351</v>
      </c>
      <c r="F8" s="33">
        <f>+D8/G8*100</f>
        <v>133.93639957086759</v>
      </c>
      <c r="G8" s="32">
        <f>+G9+G15</f>
        <v>9002483.297022</v>
      </c>
    </row>
    <row r="9" spans="1:9">
      <c r="A9" s="29" t="s">
        <v>10</v>
      </c>
      <c r="B9" s="31" t="s">
        <v>11</v>
      </c>
      <c r="C9" s="32">
        <f>+C10+C11+C12+C13+C14</f>
        <v>9991100</v>
      </c>
      <c r="D9" s="32">
        <f>+D10+D11+D12+D13+D14</f>
        <v>12057602</v>
      </c>
      <c r="E9" s="33">
        <f t="shared" ref="E9:E26" si="0">+D9/C9*100</f>
        <v>120.68342825114351</v>
      </c>
      <c r="F9" s="33">
        <f t="shared" ref="F9:F26" si="1">+D9/G9*100</f>
        <v>133.93639957086759</v>
      </c>
      <c r="G9" s="32">
        <f>+G10+G11+G12+G13+G14</f>
        <v>9002483.297022</v>
      </c>
    </row>
    <row r="10" spans="1:9">
      <c r="A10" s="30">
        <v>1</v>
      </c>
      <c r="B10" s="34" t="s">
        <v>12</v>
      </c>
      <c r="C10" s="35">
        <v>9235000</v>
      </c>
      <c r="D10" s="35">
        <f>+'60.CK-NSNN'!D9</f>
        <v>11300000</v>
      </c>
      <c r="E10" s="36">
        <f t="shared" si="0"/>
        <v>122.36058473199782</v>
      </c>
      <c r="F10" s="36">
        <f t="shared" si="1"/>
        <v>135.42310950222029</v>
      </c>
      <c r="G10" s="35">
        <f>+'60.CK-NSNN'!G9</f>
        <v>8344218.38454</v>
      </c>
    </row>
    <row r="11" spans="1:9">
      <c r="A11" s="30">
        <v>2</v>
      </c>
      <c r="B11" s="34" t="s">
        <v>13</v>
      </c>
      <c r="C11" s="35">
        <v>0</v>
      </c>
      <c r="D11" s="35">
        <v>0</v>
      </c>
      <c r="E11" s="36"/>
      <c r="F11" s="36"/>
      <c r="G11" s="35"/>
    </row>
    <row r="12" spans="1:9">
      <c r="A12" s="30">
        <v>3</v>
      </c>
      <c r="B12" s="34" t="s">
        <v>14</v>
      </c>
      <c r="C12" s="35">
        <v>640000</v>
      </c>
      <c r="D12" s="35">
        <f>+'60.CK-NSNN'!D30</f>
        <v>641502</v>
      </c>
      <c r="E12" s="36">
        <f t="shared" si="0"/>
        <v>100.23468749999999</v>
      </c>
      <c r="F12" s="36">
        <f>+D12/G12*100</f>
        <v>104.6043866106279</v>
      </c>
      <c r="G12" s="35">
        <f>+'60.CK-NSNN'!G30</f>
        <v>613264.91248199996</v>
      </c>
    </row>
    <row r="13" spans="1:9">
      <c r="A13" s="30">
        <v>4</v>
      </c>
      <c r="B13" s="34" t="s">
        <v>15</v>
      </c>
      <c r="C13" s="35">
        <v>0</v>
      </c>
      <c r="D13" s="35">
        <v>0</v>
      </c>
      <c r="E13" s="36"/>
      <c r="F13" s="36"/>
      <c r="G13" s="35"/>
    </row>
    <row r="14" spans="1:9">
      <c r="A14" s="30">
        <v>5</v>
      </c>
      <c r="B14" s="34" t="s">
        <v>226</v>
      </c>
      <c r="C14" s="35">
        <v>116100</v>
      </c>
      <c r="D14" s="35">
        <f>+C14</f>
        <v>116100</v>
      </c>
      <c r="E14" s="36">
        <f t="shared" si="0"/>
        <v>100</v>
      </c>
      <c r="F14" s="36">
        <f>+D14/G14*100</f>
        <v>258</v>
      </c>
      <c r="G14" s="35">
        <v>45000</v>
      </c>
    </row>
    <row r="15" spans="1:9">
      <c r="A15" s="29" t="s">
        <v>16</v>
      </c>
      <c r="B15" s="31" t="s">
        <v>17</v>
      </c>
      <c r="C15" s="32"/>
      <c r="D15" s="32"/>
      <c r="E15" s="33"/>
      <c r="F15" s="33"/>
      <c r="G15" s="32"/>
    </row>
    <row r="16" spans="1:9">
      <c r="A16" s="29" t="s">
        <v>7</v>
      </c>
      <c r="B16" s="31" t="s">
        <v>18</v>
      </c>
      <c r="C16" s="32">
        <f>+C17+C24</f>
        <v>14030780</v>
      </c>
      <c r="D16" s="32">
        <f>+D17+D24</f>
        <v>16838057.404342595</v>
      </c>
      <c r="E16" s="33">
        <f t="shared" si="0"/>
        <v>120.00799245902647</v>
      </c>
      <c r="F16" s="33">
        <f t="shared" si="1"/>
        <v>122.82249187173933</v>
      </c>
      <c r="G16" s="32">
        <f>+G17+G24</f>
        <v>13709262.161792148</v>
      </c>
    </row>
    <row r="17" spans="1:7">
      <c r="A17" s="29" t="s">
        <v>19</v>
      </c>
      <c r="B17" s="31" t="s">
        <v>20</v>
      </c>
      <c r="C17" s="32">
        <f>+C18+C19+C20+C21+C22+C23</f>
        <v>11374336</v>
      </c>
      <c r="D17" s="32">
        <f>+D18+D19+D20+D21+D22+D23</f>
        <v>13282701.354342595</v>
      </c>
      <c r="E17" s="33">
        <f t="shared" si="0"/>
        <v>116.77781766199446</v>
      </c>
      <c r="F17" s="33">
        <f t="shared" si="1"/>
        <v>132.91045257516586</v>
      </c>
      <c r="G17" s="32">
        <f>+G18+G19+G20+G21+G22+G23</f>
        <v>9993722.1617921479</v>
      </c>
    </row>
    <row r="18" spans="1:7">
      <c r="A18" s="30">
        <v>1</v>
      </c>
      <c r="B18" s="34" t="s">
        <v>21</v>
      </c>
      <c r="C18" s="35">
        <v>4694320</v>
      </c>
      <c r="D18" s="35">
        <f>+'61.CK-NSNN'!D11</f>
        <v>6469320</v>
      </c>
      <c r="E18" s="36">
        <f t="shared" si="0"/>
        <v>137.81165323199102</v>
      </c>
      <c r="F18" s="36">
        <f t="shared" si="1"/>
        <v>191.30717639961676</v>
      </c>
      <c r="G18" s="35">
        <f>+'61.CK-NSNN'!G11</f>
        <v>3381640</v>
      </c>
    </row>
    <row r="19" spans="1:7">
      <c r="A19" s="30">
        <v>2</v>
      </c>
      <c r="B19" s="34" t="s">
        <v>22</v>
      </c>
      <c r="C19" s="35">
        <v>6488250</v>
      </c>
      <c r="D19" s="35">
        <f>+'61.CK-NSNN'!D15</f>
        <v>6621615.3543425947</v>
      </c>
      <c r="E19" s="36">
        <f t="shared" si="0"/>
        <v>102.05549037633561</v>
      </c>
      <c r="F19" s="36">
        <f t="shared" si="1"/>
        <v>103.35131166598961</v>
      </c>
      <c r="G19" s="35">
        <f>+'61.CK-NSNN'!G15</f>
        <v>6406900.1617921479</v>
      </c>
    </row>
    <row r="20" spans="1:7" ht="33">
      <c r="A20" s="30">
        <v>3</v>
      </c>
      <c r="B20" s="34" t="s">
        <v>23</v>
      </c>
      <c r="C20" s="35">
        <v>3800</v>
      </c>
      <c r="D20" s="35">
        <f>+'61.CK-NSNN'!D27</f>
        <v>3800</v>
      </c>
      <c r="E20" s="36">
        <f t="shared" si="0"/>
        <v>100</v>
      </c>
      <c r="F20" s="36">
        <f t="shared" si="1"/>
        <v>140.74074074074073</v>
      </c>
      <c r="G20" s="35">
        <f>+'61.CK-NSNN'!G27</f>
        <v>2700</v>
      </c>
    </row>
    <row r="21" spans="1:7">
      <c r="A21" s="30">
        <v>4</v>
      </c>
      <c r="B21" s="34" t="s">
        <v>24</v>
      </c>
      <c r="C21" s="35">
        <v>1360</v>
      </c>
      <c r="D21" s="35">
        <f>+'61.CK-NSNN'!D28</f>
        <v>1360</v>
      </c>
      <c r="E21" s="36">
        <f t="shared" si="0"/>
        <v>100</v>
      </c>
      <c r="F21" s="36">
        <f t="shared" si="1"/>
        <v>100</v>
      </c>
      <c r="G21" s="35">
        <f>+'61.CK-NSNN'!G28</f>
        <v>1360</v>
      </c>
    </row>
    <row r="22" spans="1:7">
      <c r="A22" s="30">
        <v>5</v>
      </c>
      <c r="B22" s="34" t="s">
        <v>25</v>
      </c>
      <c r="C22" s="35">
        <v>186606</v>
      </c>
      <c r="D22" s="35">
        <f>+'04'!H32</f>
        <v>186606</v>
      </c>
      <c r="E22" s="36">
        <f t="shared" si="0"/>
        <v>100</v>
      </c>
      <c r="F22" s="36">
        <f t="shared" si="1"/>
        <v>108.1648504521215</v>
      </c>
      <c r="G22" s="35">
        <f>+'61.CK-NSNN'!G29</f>
        <v>172520</v>
      </c>
    </row>
    <row r="23" spans="1:7">
      <c r="A23" s="30">
        <v>6</v>
      </c>
      <c r="B23" s="34" t="s">
        <v>87</v>
      </c>
      <c r="C23" s="35">
        <v>0</v>
      </c>
      <c r="D23" s="35"/>
      <c r="E23" s="36"/>
      <c r="F23" s="36"/>
      <c r="G23" s="35">
        <f>+'61.CK-NSNN'!G30</f>
        <v>28602</v>
      </c>
    </row>
    <row r="24" spans="1:7" ht="33">
      <c r="A24" s="29" t="s">
        <v>16</v>
      </c>
      <c r="B24" s="31" t="s">
        <v>27</v>
      </c>
      <c r="C24" s="32">
        <v>2656444</v>
      </c>
      <c r="D24" s="32">
        <f>+'61.CK-NSNN'!D31</f>
        <v>3555356.05</v>
      </c>
      <c r="E24" s="33">
        <f t="shared" si="0"/>
        <v>133.83892338780717</v>
      </c>
      <c r="F24" s="33">
        <f t="shared" si="1"/>
        <v>95.6888110476539</v>
      </c>
      <c r="G24" s="32">
        <f>+'61.CK-NSNN'!G31</f>
        <v>3715540</v>
      </c>
    </row>
    <row r="25" spans="1:7">
      <c r="A25" s="29" t="s">
        <v>28</v>
      </c>
      <c r="B25" s="31" t="s">
        <v>29</v>
      </c>
      <c r="C25" s="32">
        <v>116100</v>
      </c>
      <c r="D25" s="32">
        <v>116100</v>
      </c>
      <c r="E25" s="33">
        <f t="shared" si="0"/>
        <v>100</v>
      </c>
      <c r="F25" s="33">
        <f t="shared" si="1"/>
        <v>258</v>
      </c>
      <c r="G25" s="32">
        <v>45000</v>
      </c>
    </row>
    <row r="26" spans="1:7">
      <c r="A26" s="29" t="s">
        <v>30</v>
      </c>
      <c r="B26" s="31" t="s">
        <v>31</v>
      </c>
      <c r="C26" s="32">
        <v>97400</v>
      </c>
      <c r="D26" s="32">
        <v>97400</v>
      </c>
      <c r="E26" s="33">
        <f t="shared" si="0"/>
        <v>100</v>
      </c>
      <c r="F26" s="33">
        <f t="shared" si="1"/>
        <v>120.8826668652419</v>
      </c>
      <c r="G26" s="32">
        <v>80574</v>
      </c>
    </row>
    <row r="27" spans="1:7">
      <c r="A27" s="37"/>
    </row>
    <row r="28" spans="1:7">
      <c r="C28" s="38"/>
    </row>
    <row r="29" spans="1:7">
      <c r="C29" s="38"/>
    </row>
    <row r="68" spans="1:1">
      <c r="A68" s="27"/>
    </row>
  </sheetData>
  <mergeCells count="7">
    <mergeCell ref="G5:G6"/>
    <mergeCell ref="A3:F3"/>
    <mergeCell ref="A5:A6"/>
    <mergeCell ref="B5:B6"/>
    <mergeCell ref="C5:C6"/>
    <mergeCell ref="D5:D6"/>
    <mergeCell ref="E5:F5"/>
  </mergeCells>
  <pageMargins left="0.43" right="0.1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G40"/>
  <sheetViews>
    <sheetView showZeros="0" workbookViewId="0">
      <selection sqref="A1:F26"/>
    </sheetView>
  </sheetViews>
  <sheetFormatPr defaultRowHeight="15"/>
  <cols>
    <col min="1" max="1" width="4.42578125" style="47" customWidth="1"/>
    <col min="2" max="2" width="54.42578125" style="47" customWidth="1"/>
    <col min="3" max="3" width="14.140625" style="47" customWidth="1"/>
    <col min="4" max="4" width="14.28515625" style="47" customWidth="1"/>
    <col min="5" max="6" width="12.85546875" style="47" bestFit="1" customWidth="1"/>
    <col min="7" max="7" width="14.5703125" style="47" hidden="1" customWidth="1"/>
    <col min="8" max="16384" width="9.140625" style="47"/>
  </cols>
  <sheetData>
    <row r="1" spans="1:7" s="25" customFormat="1" ht="16.5">
      <c r="A1" s="24" t="s">
        <v>85</v>
      </c>
      <c r="F1" s="26" t="s">
        <v>32</v>
      </c>
    </row>
    <row r="2" spans="1:7" s="25" customFormat="1" ht="16.5">
      <c r="A2" s="28"/>
    </row>
    <row r="3" spans="1:7" s="25" customFormat="1" ht="16.5">
      <c r="A3" s="169" t="s">
        <v>227</v>
      </c>
      <c r="B3" s="169"/>
      <c r="C3" s="169"/>
      <c r="D3" s="169"/>
      <c r="E3" s="169"/>
      <c r="F3" s="169"/>
    </row>
    <row r="4" spans="1:7" s="25" customFormat="1" ht="16.5">
      <c r="F4" s="28" t="s">
        <v>1</v>
      </c>
    </row>
    <row r="5" spans="1:7" s="25" customFormat="1" ht="51" customHeight="1">
      <c r="A5" s="168" t="s">
        <v>2</v>
      </c>
      <c r="B5" s="168" t="s">
        <v>3</v>
      </c>
      <c r="C5" s="168" t="s">
        <v>4</v>
      </c>
      <c r="D5" s="168" t="s">
        <v>223</v>
      </c>
      <c r="E5" s="168" t="s">
        <v>86</v>
      </c>
      <c r="F5" s="168"/>
      <c r="G5" s="168" t="s">
        <v>224</v>
      </c>
    </row>
    <row r="6" spans="1:7" s="25" customFormat="1" ht="49.5">
      <c r="A6" s="168"/>
      <c r="B6" s="168"/>
      <c r="C6" s="168"/>
      <c r="D6" s="168"/>
      <c r="E6" s="29" t="s">
        <v>4</v>
      </c>
      <c r="F6" s="29" t="s">
        <v>5</v>
      </c>
      <c r="G6" s="168"/>
    </row>
    <row r="7" spans="1:7" s="25" customFormat="1" ht="16.5">
      <c r="A7" s="30" t="s">
        <v>6</v>
      </c>
      <c r="B7" s="30" t="s">
        <v>7</v>
      </c>
      <c r="C7" s="30">
        <v>1</v>
      </c>
      <c r="D7" s="30">
        <v>2</v>
      </c>
      <c r="E7" s="30" t="s">
        <v>8</v>
      </c>
      <c r="F7" s="30">
        <v>4</v>
      </c>
      <c r="G7" s="30"/>
    </row>
    <row r="8" spans="1:7" s="25" customFormat="1" ht="16.5">
      <c r="A8" s="29" t="s">
        <v>6</v>
      </c>
      <c r="B8" s="31" t="s">
        <v>33</v>
      </c>
      <c r="C8" s="39">
        <f>+C9+C30</f>
        <v>9875000</v>
      </c>
      <c r="D8" s="39">
        <f>+D9+D30</f>
        <v>11941502</v>
      </c>
      <c r="E8" s="40">
        <f>+D8/C8*100</f>
        <v>120.92660253164557</v>
      </c>
      <c r="F8" s="40">
        <f>+D8/G8*100</f>
        <v>133.31313722873551</v>
      </c>
      <c r="G8" s="39">
        <f>+G9+G30</f>
        <v>8957483.297022</v>
      </c>
    </row>
    <row r="9" spans="1:7" s="25" customFormat="1" ht="16.5">
      <c r="A9" s="29" t="s">
        <v>10</v>
      </c>
      <c r="B9" s="31" t="s">
        <v>12</v>
      </c>
      <c r="C9" s="39">
        <f>+C10+C11+C12+C13+C14+C15+C16+C17+C24+C25+C26+C27+C28</f>
        <v>9235000</v>
      </c>
      <c r="D9" s="39">
        <f>+D10+D11+D12+D13+D14+D15+D16+D17+D24+D25+D26+D27+D28</f>
        <v>11300000</v>
      </c>
      <c r="E9" s="40">
        <f t="shared" ref="E9:E16" si="0">+D9/C9*100</f>
        <v>122.36058473199782</v>
      </c>
      <c r="F9" s="40">
        <f t="shared" ref="F9:F17" si="1">+D9/G9*100</f>
        <v>135.42310950222029</v>
      </c>
      <c r="G9" s="39">
        <f>+G10+G11+G12+G13+G14+G15+G16+G17+G24+G25+G26+G27+G28</f>
        <v>8344218.38454</v>
      </c>
    </row>
    <row r="10" spans="1:7" s="25" customFormat="1" ht="16.5">
      <c r="A10" s="30">
        <v>1</v>
      </c>
      <c r="B10" s="34" t="s">
        <v>34</v>
      </c>
      <c r="C10" s="41">
        <v>430000</v>
      </c>
      <c r="D10" s="41">
        <f>+'01'!F14+'01'!F19</f>
        <v>420000</v>
      </c>
      <c r="E10" s="42">
        <f t="shared" si="0"/>
        <v>97.674418604651152</v>
      </c>
      <c r="F10" s="42">
        <f t="shared" si="1"/>
        <v>102.04297075907809</v>
      </c>
      <c r="G10" s="41">
        <f>+'01'!Q14+'01'!Q19</f>
        <v>411591.30989199999</v>
      </c>
    </row>
    <row r="11" spans="1:7" s="25" customFormat="1" ht="33">
      <c r="A11" s="30">
        <v>2</v>
      </c>
      <c r="B11" s="34" t="s">
        <v>35</v>
      </c>
      <c r="C11" s="41">
        <v>300000</v>
      </c>
      <c r="D11" s="41">
        <f>+'01'!F23</f>
        <v>325000</v>
      </c>
      <c r="E11" s="42">
        <f t="shared" si="0"/>
        <v>108.33333333333333</v>
      </c>
      <c r="F11" s="42">
        <f t="shared" si="1"/>
        <v>100.30044363374451</v>
      </c>
      <c r="G11" s="41">
        <f>+'01'!Q23</f>
        <v>324026.48306</v>
      </c>
    </row>
    <row r="12" spans="1:7" s="25" customFormat="1" ht="16.5">
      <c r="A12" s="30">
        <v>3</v>
      </c>
      <c r="B12" s="34" t="s">
        <v>36</v>
      </c>
      <c r="C12" s="41">
        <v>2185000</v>
      </c>
      <c r="D12" s="41">
        <f>+'01'!F28</f>
        <v>2185000</v>
      </c>
      <c r="E12" s="42">
        <f t="shared" si="0"/>
        <v>100</v>
      </c>
      <c r="F12" s="42">
        <f t="shared" si="1"/>
        <v>108.76135769925284</v>
      </c>
      <c r="G12" s="41">
        <f>+'01'!Q28</f>
        <v>2008985.5866290003</v>
      </c>
    </row>
    <row r="13" spans="1:7" s="25" customFormat="1" ht="16.5">
      <c r="A13" s="30">
        <v>4</v>
      </c>
      <c r="B13" s="34" t="s">
        <v>37</v>
      </c>
      <c r="C13" s="41">
        <v>330000</v>
      </c>
      <c r="D13" s="41">
        <f>+'01'!F36</f>
        <v>360000</v>
      </c>
      <c r="E13" s="42">
        <f t="shared" si="0"/>
        <v>109.09090909090908</v>
      </c>
      <c r="F13" s="42">
        <f t="shared" si="1"/>
        <v>117.78414701625195</v>
      </c>
      <c r="G13" s="41">
        <f>+'01'!Q36</f>
        <v>305643.84861600003</v>
      </c>
    </row>
    <row r="14" spans="1:7" s="25" customFormat="1" ht="16.5">
      <c r="A14" s="30">
        <v>5</v>
      </c>
      <c r="B14" s="34" t="s">
        <v>38</v>
      </c>
      <c r="C14" s="41">
        <v>820000</v>
      </c>
      <c r="D14" s="41">
        <f>+'01'!F37</f>
        <v>820000</v>
      </c>
      <c r="E14" s="42">
        <f t="shared" si="0"/>
        <v>100</v>
      </c>
      <c r="F14" s="42">
        <f>+D14/G14*100</f>
        <v>132.70679401787075</v>
      </c>
      <c r="G14" s="41">
        <f>+'01'!Q37</f>
        <v>617903.55653499998</v>
      </c>
    </row>
    <row r="15" spans="1:7" s="25" customFormat="1" ht="16.5">
      <c r="A15" s="30">
        <v>6</v>
      </c>
      <c r="B15" s="34" t="s">
        <v>39</v>
      </c>
      <c r="C15" s="41">
        <v>270000</v>
      </c>
      <c r="D15" s="41">
        <f>+'01'!F33</f>
        <v>320000</v>
      </c>
      <c r="E15" s="42">
        <f t="shared" si="0"/>
        <v>118.5185185185185</v>
      </c>
      <c r="F15" s="42">
        <f t="shared" si="1"/>
        <v>113.09449488384679</v>
      </c>
      <c r="G15" s="41">
        <f>+'01'!Q33</f>
        <v>282949.22783700004</v>
      </c>
    </row>
    <row r="16" spans="1:7" s="25" customFormat="1" ht="16.5">
      <c r="A16" s="30">
        <v>7</v>
      </c>
      <c r="B16" s="34" t="s">
        <v>40</v>
      </c>
      <c r="C16" s="41">
        <v>150000</v>
      </c>
      <c r="D16" s="41">
        <f>+'01'!F40</f>
        <v>155000</v>
      </c>
      <c r="E16" s="42">
        <f t="shared" si="0"/>
        <v>103.33333333333334</v>
      </c>
      <c r="F16" s="42">
        <f t="shared" si="1"/>
        <v>94.115127744509181</v>
      </c>
      <c r="G16" s="41">
        <f>+'01'!Q40</f>
        <v>164691.90842600001</v>
      </c>
    </row>
    <row r="17" spans="1:7" s="25" customFormat="1" ht="16.5">
      <c r="A17" s="30">
        <v>8</v>
      </c>
      <c r="B17" s="34" t="s">
        <v>41</v>
      </c>
      <c r="C17" s="41">
        <f>+C18+C19+C20+C22+C23</f>
        <v>4255000</v>
      </c>
      <c r="D17" s="41">
        <f>+D18+D19+D20+D22+D23</f>
        <v>6152000</v>
      </c>
      <c r="E17" s="42">
        <f>+D17/C17*100</f>
        <v>144.58284371327849</v>
      </c>
      <c r="F17" s="42">
        <f t="shared" si="1"/>
        <v>166.78082380295709</v>
      </c>
      <c r="G17" s="41">
        <f>+G18+G19+G20+G22+G23</f>
        <v>3688673.4696</v>
      </c>
    </row>
    <row r="18" spans="1:7" s="25" customFormat="1" ht="16.5">
      <c r="A18" s="43" t="s">
        <v>42</v>
      </c>
      <c r="B18" s="44" t="s">
        <v>43</v>
      </c>
      <c r="C18" s="45">
        <v>0</v>
      </c>
      <c r="D18" s="45"/>
      <c r="E18" s="46"/>
      <c r="F18" s="46"/>
      <c r="G18" s="45">
        <f>+'01'!Q34</f>
        <v>1112.5242129999999</v>
      </c>
    </row>
    <row r="19" spans="1:7" s="25" customFormat="1" ht="16.5">
      <c r="A19" s="43" t="s">
        <v>42</v>
      </c>
      <c r="B19" s="44" t="s">
        <v>44</v>
      </c>
      <c r="C19" s="45">
        <v>15000</v>
      </c>
      <c r="D19" s="45">
        <f>+'01'!F35</f>
        <v>18400</v>
      </c>
      <c r="E19" s="46">
        <f>+D19/C19*100</f>
        <v>122.66666666666666</v>
      </c>
      <c r="F19" s="46">
        <f>+D19/G19*100</f>
        <v>115.48810608460052</v>
      </c>
      <c r="G19" s="45">
        <f>+'01'!Q35</f>
        <v>15932.376609000001</v>
      </c>
    </row>
    <row r="20" spans="1:7" s="25" customFormat="1" ht="16.5">
      <c r="A20" s="172" t="s">
        <v>42</v>
      </c>
      <c r="B20" s="173" t="s">
        <v>45</v>
      </c>
      <c r="C20" s="170">
        <v>3930000</v>
      </c>
      <c r="D20" s="170">
        <f>+'01'!F43</f>
        <v>5700000</v>
      </c>
      <c r="E20" s="175">
        <f>+D20/C20*100</f>
        <v>145.03816793893128</v>
      </c>
      <c r="F20" s="175">
        <f>+D20/G20*100</f>
        <v>177.44806092178797</v>
      </c>
      <c r="G20" s="170">
        <f>+'01'!Q43</f>
        <v>3212207.5442189998</v>
      </c>
    </row>
    <row r="21" spans="1:7" s="25" customFormat="1" ht="16.5">
      <c r="A21" s="172"/>
      <c r="B21" s="174"/>
      <c r="C21" s="171"/>
      <c r="D21" s="171"/>
      <c r="E21" s="176" t="e">
        <v>#DIV/0!</v>
      </c>
      <c r="F21" s="176"/>
      <c r="G21" s="171"/>
    </row>
    <row r="22" spans="1:7" s="25" customFormat="1" ht="16.5">
      <c r="A22" s="43" t="s">
        <v>42</v>
      </c>
      <c r="B22" s="44" t="s">
        <v>46</v>
      </c>
      <c r="C22" s="45">
        <v>310000</v>
      </c>
      <c r="D22" s="45">
        <f>+'01'!F44</f>
        <v>430000</v>
      </c>
      <c r="E22" s="46">
        <f>+D22/C22*100</f>
        <v>138.70967741935485</v>
      </c>
      <c r="F22" s="46">
        <f>+D22/G22*100</f>
        <v>104.94532082876565</v>
      </c>
      <c r="G22" s="45">
        <f>+'01'!Q44</f>
        <v>409737.181805</v>
      </c>
    </row>
    <row r="23" spans="1:7" s="25" customFormat="1" ht="33">
      <c r="A23" s="43" t="s">
        <v>42</v>
      </c>
      <c r="B23" s="44" t="s">
        <v>47</v>
      </c>
      <c r="C23" s="45">
        <v>0</v>
      </c>
      <c r="D23" s="45">
        <f>+'01'!F45</f>
        <v>3600</v>
      </c>
      <c r="E23" s="46"/>
      <c r="F23" s="46">
        <f t="shared" ref="F23:F40" si="2">+D23/G23*100</f>
        <v>7.2458163468246779</v>
      </c>
      <c r="G23" s="45">
        <f>+'01'!Q45</f>
        <v>49683.842753999998</v>
      </c>
    </row>
    <row r="24" spans="1:7" s="25" customFormat="1" ht="16.5">
      <c r="A24" s="30">
        <v>9</v>
      </c>
      <c r="B24" s="34" t="s">
        <v>48</v>
      </c>
      <c r="C24" s="41">
        <v>50000</v>
      </c>
      <c r="D24" s="41">
        <f>+'01'!F51</f>
        <v>65000</v>
      </c>
      <c r="E24" s="42">
        <f>+D24/C24*100</f>
        <v>130</v>
      </c>
      <c r="F24" s="42">
        <f t="shared" si="2"/>
        <v>165.43947560820661</v>
      </c>
      <c r="G24" s="41">
        <f>+'01'!Q51</f>
        <v>39289.292813</v>
      </c>
    </row>
    <row r="25" spans="1:7" s="25" customFormat="1" ht="49.5">
      <c r="A25" s="30">
        <v>10</v>
      </c>
      <c r="B25" s="34" t="s">
        <v>49</v>
      </c>
      <c r="C25" s="41">
        <v>25000</v>
      </c>
      <c r="D25" s="41">
        <f>+'01'!F54</f>
        <v>28000</v>
      </c>
      <c r="E25" s="42">
        <f t="shared" ref="E25:E40" si="3">+D25/C25*100</f>
        <v>112.00000000000001</v>
      </c>
      <c r="F25" s="42">
        <f t="shared" si="2"/>
        <v>95.925108184185405</v>
      </c>
      <c r="G25" s="41">
        <f>+'01'!Q54</f>
        <v>29189.438021000002</v>
      </c>
    </row>
    <row r="26" spans="1:7" s="25" customFormat="1" ht="16.5">
      <c r="A26" s="30">
        <v>11</v>
      </c>
      <c r="B26" s="34" t="s">
        <v>50</v>
      </c>
      <c r="C26" s="41">
        <v>105000</v>
      </c>
      <c r="D26" s="41">
        <f>+'01'!F55</f>
        <v>110000</v>
      </c>
      <c r="E26" s="42">
        <f t="shared" si="3"/>
        <v>104.76190476190477</v>
      </c>
      <c r="F26" s="42">
        <f t="shared" si="2"/>
        <v>103.56064355629833</v>
      </c>
      <c r="G26" s="41">
        <f>+'01'!Q55</f>
        <v>106217.957153</v>
      </c>
    </row>
    <row r="27" spans="1:7" s="25" customFormat="1" ht="16.5">
      <c r="A27" s="30">
        <v>12</v>
      </c>
      <c r="B27" s="34" t="s">
        <v>51</v>
      </c>
      <c r="C27" s="41">
        <v>60000</v>
      </c>
      <c r="D27" s="41">
        <f>+'01'!F46</f>
        <v>60000</v>
      </c>
      <c r="E27" s="42">
        <f t="shared" si="3"/>
        <v>100</v>
      </c>
      <c r="F27" s="42">
        <f t="shared" si="2"/>
        <v>70.613338241157436</v>
      </c>
      <c r="G27" s="41">
        <f>+'01'!Q46</f>
        <v>84969.782613999996</v>
      </c>
    </row>
    <row r="28" spans="1:7" s="25" customFormat="1" ht="16.5">
      <c r="A28" s="30">
        <v>13</v>
      </c>
      <c r="B28" s="34" t="s">
        <v>52</v>
      </c>
      <c r="C28" s="41">
        <v>255000</v>
      </c>
      <c r="D28" s="41">
        <f>+'01'!F47</f>
        <v>300000</v>
      </c>
      <c r="E28" s="42">
        <f t="shared" si="3"/>
        <v>117.64705882352942</v>
      </c>
      <c r="F28" s="42">
        <f t="shared" si="2"/>
        <v>107.10975894814563</v>
      </c>
      <c r="G28" s="41">
        <f>+'01'!Q47</f>
        <v>280086.52334399999</v>
      </c>
    </row>
    <row r="29" spans="1:7" s="25" customFormat="1" ht="16.5">
      <c r="A29" s="29" t="s">
        <v>16</v>
      </c>
      <c r="B29" s="31" t="s">
        <v>13</v>
      </c>
      <c r="C29" s="41"/>
      <c r="D29" s="41"/>
      <c r="E29" s="42"/>
      <c r="F29" s="42"/>
      <c r="G29" s="41"/>
    </row>
    <row r="30" spans="1:7" s="25" customFormat="1" ht="16.5">
      <c r="A30" s="29" t="s">
        <v>26</v>
      </c>
      <c r="B30" s="31" t="s">
        <v>53</v>
      </c>
      <c r="C30" s="39">
        <f>+C31+C32+C33</f>
        <v>640000</v>
      </c>
      <c r="D30" s="39">
        <f>+D31+D32+D33</f>
        <v>641502</v>
      </c>
      <c r="E30" s="40">
        <f t="shared" si="3"/>
        <v>100.23468749999999</v>
      </c>
      <c r="F30" s="40">
        <f t="shared" si="2"/>
        <v>104.6043866106279</v>
      </c>
      <c r="G30" s="39">
        <f>+G31+G32+G33+G35+G36</f>
        <v>613264.91248199996</v>
      </c>
    </row>
    <row r="31" spans="1:7" s="25" customFormat="1" ht="16.5">
      <c r="A31" s="30">
        <v>1</v>
      </c>
      <c r="B31" s="34" t="s">
        <v>54</v>
      </c>
      <c r="C31" s="41">
        <v>430000</v>
      </c>
      <c r="D31" s="41">
        <f>+'01'!F11</f>
        <v>485680</v>
      </c>
      <c r="E31" s="42">
        <f t="shared" si="3"/>
        <v>112.94883720930233</v>
      </c>
      <c r="F31" s="42">
        <f t="shared" si="2"/>
        <v>125.71801653400117</v>
      </c>
      <c r="G31" s="41">
        <v>386324.898682</v>
      </c>
    </row>
    <row r="32" spans="1:7" s="25" customFormat="1" ht="16.5">
      <c r="A32" s="30">
        <v>2</v>
      </c>
      <c r="B32" s="34" t="s">
        <v>55</v>
      </c>
      <c r="C32" s="41">
        <v>115000</v>
      </c>
      <c r="D32" s="41">
        <f>+'01'!F10*0.8</f>
        <v>124657.60000000001</v>
      </c>
      <c r="E32" s="42">
        <f t="shared" si="3"/>
        <v>108.39791304347825</v>
      </c>
      <c r="F32" s="42">
        <f t="shared" si="2"/>
        <v>80.557668249944228</v>
      </c>
      <c r="G32" s="41">
        <v>154743.307134</v>
      </c>
    </row>
    <row r="33" spans="1:7" s="25" customFormat="1" ht="16.5">
      <c r="A33" s="30">
        <v>3</v>
      </c>
      <c r="B33" s="34" t="s">
        <v>56</v>
      </c>
      <c r="C33" s="41">
        <v>95000</v>
      </c>
      <c r="D33" s="41">
        <f>+'01'!F10*0.2</f>
        <v>31164.400000000001</v>
      </c>
      <c r="E33" s="42">
        <f t="shared" si="3"/>
        <v>32.804631578947365</v>
      </c>
      <c r="F33" s="42">
        <f t="shared" si="2"/>
        <v>61.235493338026906</v>
      </c>
      <c r="G33" s="41">
        <v>50892.706665999998</v>
      </c>
    </row>
    <row r="34" spans="1:7" s="25" customFormat="1" ht="16.5">
      <c r="A34" s="30">
        <v>4</v>
      </c>
      <c r="B34" s="34" t="s">
        <v>57</v>
      </c>
      <c r="C34" s="41"/>
      <c r="D34" s="41"/>
      <c r="E34" s="42"/>
      <c r="F34" s="42"/>
      <c r="G34" s="41"/>
    </row>
    <row r="35" spans="1:7" s="25" customFormat="1" ht="16.5">
      <c r="A35" s="30">
        <v>5</v>
      </c>
      <c r="B35" s="34" t="s">
        <v>58</v>
      </c>
      <c r="C35" s="41"/>
      <c r="D35" s="41"/>
      <c r="E35" s="42"/>
      <c r="F35" s="42"/>
      <c r="G35" s="41"/>
    </row>
    <row r="36" spans="1:7" s="25" customFormat="1" ht="16.5">
      <c r="A36" s="30">
        <v>6</v>
      </c>
      <c r="B36" s="34" t="s">
        <v>59</v>
      </c>
      <c r="C36" s="41"/>
      <c r="D36" s="41"/>
      <c r="E36" s="42"/>
      <c r="F36" s="42">
        <f t="shared" si="2"/>
        <v>0</v>
      </c>
      <c r="G36" s="41">
        <v>21304</v>
      </c>
    </row>
    <row r="37" spans="1:7" s="25" customFormat="1" ht="16.5">
      <c r="A37" s="29" t="s">
        <v>60</v>
      </c>
      <c r="B37" s="31" t="s">
        <v>15</v>
      </c>
      <c r="C37" s="41"/>
      <c r="D37" s="41"/>
      <c r="E37" s="42"/>
      <c r="F37" s="42"/>
      <c r="G37" s="41"/>
    </row>
    <row r="38" spans="1:7" s="25" customFormat="1" ht="16.5">
      <c r="A38" s="29" t="s">
        <v>7</v>
      </c>
      <c r="B38" s="31" t="s">
        <v>61</v>
      </c>
      <c r="C38" s="39">
        <f>+C39+C40</f>
        <v>8550001</v>
      </c>
      <c r="D38" s="39">
        <f>+D39+D40</f>
        <v>10656105</v>
      </c>
      <c r="E38" s="40">
        <f t="shared" si="3"/>
        <v>124.63279244060908</v>
      </c>
      <c r="F38" s="40">
        <f t="shared" si="2"/>
        <v>135.72458877883062</v>
      </c>
      <c r="G38" s="39">
        <f>+G39+G40</f>
        <v>7851270.7946859989</v>
      </c>
    </row>
    <row r="39" spans="1:7" s="25" customFormat="1" ht="16.5">
      <c r="A39" s="30">
        <v>1</v>
      </c>
      <c r="B39" s="34" t="s">
        <v>62</v>
      </c>
      <c r="C39" s="41">
        <v>3368700</v>
      </c>
      <c r="D39" s="41">
        <f>+'01'!G15+'01'!G16+'01'!G17+'01'!G20+'01'!G21+'01'!G24+'01'!G25+'01'!G26+'01'!G29+'01'!G30+'01'!G31+'01'!G36+'01'!G37</f>
        <v>3433300</v>
      </c>
      <c r="E39" s="42">
        <f t="shared" si="3"/>
        <v>101.91765369430344</v>
      </c>
      <c r="F39" s="42">
        <f t="shared" si="2"/>
        <v>110.54102839836888</v>
      </c>
      <c r="G39" s="41">
        <v>3105905.6078499998</v>
      </c>
    </row>
    <row r="40" spans="1:7" s="25" customFormat="1" ht="16.5">
      <c r="A40" s="30">
        <v>2</v>
      </c>
      <c r="B40" s="34" t="s">
        <v>63</v>
      </c>
      <c r="C40" s="41">
        <f>2646301+105000+2430000</f>
        <v>5181301</v>
      </c>
      <c r="D40" s="41">
        <f>+'01'!G12-'60.CK-NSNN'!D39</f>
        <v>7222805</v>
      </c>
      <c r="E40" s="42">
        <f t="shared" si="3"/>
        <v>139.40137814807517</v>
      </c>
      <c r="F40" s="42">
        <f t="shared" si="2"/>
        <v>152.20756918849168</v>
      </c>
      <c r="G40" s="41">
        <v>4745365.1868359987</v>
      </c>
    </row>
  </sheetData>
  <mergeCells count="14">
    <mergeCell ref="G5:G6"/>
    <mergeCell ref="G20:G21"/>
    <mergeCell ref="A3:F3"/>
    <mergeCell ref="A20:A21"/>
    <mergeCell ref="B20:B21"/>
    <mergeCell ref="C20:C21"/>
    <mergeCell ref="D20:D21"/>
    <mergeCell ref="E20:E21"/>
    <mergeCell ref="F20:F21"/>
    <mergeCell ref="A5:A6"/>
    <mergeCell ref="B5:B6"/>
    <mergeCell ref="C5:C6"/>
    <mergeCell ref="D5:D6"/>
    <mergeCell ref="E5:F5"/>
  </mergeCells>
  <pageMargins left="0.47" right="0.17" top="0.75" bottom="0.4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J34"/>
  <sheetViews>
    <sheetView showZeros="0" topLeftCell="A3" workbookViewId="0">
      <selection activeCell="D8" sqref="D8"/>
    </sheetView>
  </sheetViews>
  <sheetFormatPr defaultColWidth="9" defaultRowHeight="16.5"/>
  <cols>
    <col min="1" max="1" width="6" style="25" customWidth="1"/>
    <col min="2" max="2" width="54.140625" style="25" customWidth="1"/>
    <col min="3" max="3" width="16.85546875" style="25" customWidth="1"/>
    <col min="4" max="4" width="16" style="25" customWidth="1"/>
    <col min="5" max="5" width="10" style="25" customWidth="1"/>
    <col min="6" max="6" width="11.42578125" style="25" customWidth="1"/>
    <col min="7" max="7" width="13.85546875" style="25" hidden="1" customWidth="1"/>
    <col min="8" max="8" width="9" style="25"/>
    <col min="9" max="9" width="0" style="25" hidden="1" customWidth="1"/>
    <col min="10" max="10" width="11.42578125" style="25" bestFit="1" customWidth="1"/>
    <col min="11" max="16384" width="9" style="25"/>
  </cols>
  <sheetData>
    <row r="1" spans="1:7">
      <c r="A1" s="24" t="s">
        <v>85</v>
      </c>
      <c r="F1" s="26" t="s">
        <v>64</v>
      </c>
    </row>
    <row r="2" spans="1:7">
      <c r="A2" s="27"/>
    </row>
    <row r="3" spans="1:7">
      <c r="A3" s="169" t="s">
        <v>181</v>
      </c>
      <c r="B3" s="169"/>
      <c r="C3" s="169"/>
      <c r="D3" s="169"/>
      <c r="E3" s="169"/>
      <c r="F3" s="169"/>
    </row>
    <row r="4" spans="1:7">
      <c r="A4" s="48"/>
      <c r="B4" s="48"/>
      <c r="C4" s="48"/>
      <c r="D4" s="48"/>
      <c r="E4" s="48"/>
      <c r="F4" s="48"/>
    </row>
    <row r="5" spans="1:7">
      <c r="F5" s="28" t="s">
        <v>1</v>
      </c>
    </row>
    <row r="6" spans="1:7" ht="39" customHeight="1">
      <c r="A6" s="168" t="s">
        <v>2</v>
      </c>
      <c r="B6" s="168" t="s">
        <v>3</v>
      </c>
      <c r="C6" s="168" t="s">
        <v>4</v>
      </c>
      <c r="D6" s="168" t="s">
        <v>223</v>
      </c>
      <c r="E6" s="168" t="s">
        <v>86</v>
      </c>
      <c r="F6" s="168"/>
      <c r="G6" s="168" t="s">
        <v>89</v>
      </c>
    </row>
    <row r="7" spans="1:7" ht="66" customHeight="1">
      <c r="A7" s="168"/>
      <c r="B7" s="168"/>
      <c r="C7" s="168"/>
      <c r="D7" s="168"/>
      <c r="E7" s="29" t="s">
        <v>4</v>
      </c>
      <c r="F7" s="49" t="s">
        <v>5</v>
      </c>
      <c r="G7" s="168"/>
    </row>
    <row r="8" spans="1:7">
      <c r="A8" s="30" t="s">
        <v>6</v>
      </c>
      <c r="B8" s="30" t="s">
        <v>7</v>
      </c>
      <c r="C8" s="30">
        <v>1</v>
      </c>
      <c r="D8" s="30">
        <v>2</v>
      </c>
      <c r="E8" s="30" t="s">
        <v>8</v>
      </c>
      <c r="F8" s="30">
        <v>4</v>
      </c>
      <c r="G8" s="30"/>
    </row>
    <row r="9" spans="1:7">
      <c r="A9" s="29"/>
      <c r="B9" s="31" t="s">
        <v>18</v>
      </c>
      <c r="C9" s="32">
        <f>+C10+C31</f>
        <v>14030780</v>
      </c>
      <c r="D9" s="32">
        <f>+D10+D31</f>
        <v>16838057.404342595</v>
      </c>
      <c r="E9" s="40">
        <f>+D9/C9*100</f>
        <v>120.00799245902647</v>
      </c>
      <c r="F9" s="40">
        <f>+D9/G9*100</f>
        <v>122.82249187173933</v>
      </c>
      <c r="G9" s="32">
        <f>+G10+G31</f>
        <v>13709262.161792148</v>
      </c>
    </row>
    <row r="10" spans="1:7">
      <c r="A10" s="29" t="s">
        <v>6</v>
      </c>
      <c r="B10" s="31" t="s">
        <v>65</v>
      </c>
      <c r="C10" s="32">
        <f>+C11+C15+C27+C28+C29+C30</f>
        <v>11374336</v>
      </c>
      <c r="D10" s="32">
        <f>+D11+D15+D27+D28+D29+D30</f>
        <v>13282701.354342595</v>
      </c>
      <c r="E10" s="40">
        <f t="shared" ref="E10:E33" si="0">+D10/C10*100</f>
        <v>116.77781766199446</v>
      </c>
      <c r="F10" s="40">
        <f t="shared" ref="F10:F33" si="1">+D10/G10*100</f>
        <v>132.91045257516586</v>
      </c>
      <c r="G10" s="32">
        <f>+G11+G15+G27+G28+G29+G30</f>
        <v>9993722.1617921479</v>
      </c>
    </row>
    <row r="11" spans="1:7">
      <c r="A11" s="29" t="s">
        <v>10</v>
      </c>
      <c r="B11" s="31" t="s">
        <v>21</v>
      </c>
      <c r="C11" s="32">
        <f>+C12+C14</f>
        <v>4694320</v>
      </c>
      <c r="D11" s="32">
        <f>+D12+D14</f>
        <v>6469320</v>
      </c>
      <c r="E11" s="40">
        <f t="shared" si="0"/>
        <v>137.81165323199102</v>
      </c>
      <c r="F11" s="40">
        <f t="shared" si="1"/>
        <v>191.30717639961676</v>
      </c>
      <c r="G11" s="32">
        <f>+G12+G14</f>
        <v>3381640</v>
      </c>
    </row>
    <row r="12" spans="1:7">
      <c r="A12" s="30">
        <v>1</v>
      </c>
      <c r="B12" s="34" t="s">
        <v>66</v>
      </c>
      <c r="C12" s="35">
        <v>4635740</v>
      </c>
      <c r="D12" s="35">
        <f>+'04'!H12+'04'!H13+'04'!H14+'04'!H15</f>
        <v>6410740</v>
      </c>
      <c r="E12" s="42">
        <f t="shared" si="0"/>
        <v>138.28946403378964</v>
      </c>
      <c r="F12" s="42">
        <f t="shared" si="1"/>
        <v>195.94882077490189</v>
      </c>
      <c r="G12" s="35">
        <f>+'04'!N12+'04'!N13+'04'!N14+'04'!N15</f>
        <v>3271640</v>
      </c>
    </row>
    <row r="13" spans="1:7" ht="66">
      <c r="A13" s="30">
        <v>2</v>
      </c>
      <c r="B13" s="34" t="s">
        <v>67</v>
      </c>
      <c r="C13" s="35"/>
      <c r="D13" s="35"/>
      <c r="E13" s="42"/>
      <c r="F13" s="42"/>
      <c r="G13" s="35"/>
    </row>
    <row r="14" spans="1:7">
      <c r="A14" s="30">
        <v>3</v>
      </c>
      <c r="B14" s="34" t="s">
        <v>68</v>
      </c>
      <c r="C14" s="35">
        <v>58580</v>
      </c>
      <c r="D14" s="35">
        <f>+'04'!H16</f>
        <v>58580</v>
      </c>
      <c r="E14" s="42">
        <f t="shared" si="0"/>
        <v>100</v>
      </c>
      <c r="F14" s="42">
        <f t="shared" si="1"/>
        <v>53.254545454545458</v>
      </c>
      <c r="G14" s="35">
        <v>110000</v>
      </c>
    </row>
    <row r="15" spans="1:7">
      <c r="A15" s="29" t="s">
        <v>16</v>
      </c>
      <c r="B15" s="31" t="s">
        <v>22</v>
      </c>
      <c r="C15" s="32">
        <f>+'04'!B17</f>
        <v>6488250</v>
      </c>
      <c r="D15" s="32">
        <f>+'04'!H17</f>
        <v>6621615.3543425947</v>
      </c>
      <c r="E15" s="40">
        <f t="shared" si="0"/>
        <v>102.05549037633561</v>
      </c>
      <c r="F15" s="40">
        <f t="shared" si="1"/>
        <v>103.35131166598961</v>
      </c>
      <c r="G15" s="32">
        <f>+'04'!N17</f>
        <v>6406900.1617921479</v>
      </c>
    </row>
    <row r="16" spans="1:7">
      <c r="A16" s="30"/>
      <c r="B16" s="34" t="s">
        <v>69</v>
      </c>
      <c r="C16" s="35"/>
      <c r="D16" s="35"/>
      <c r="E16" s="42"/>
      <c r="F16" s="42"/>
      <c r="G16" s="35"/>
    </row>
    <row r="17" spans="1:10">
      <c r="A17" s="30">
        <v>1</v>
      </c>
      <c r="B17" s="34" t="s">
        <v>70</v>
      </c>
      <c r="C17" s="35">
        <v>3066727</v>
      </c>
      <c r="D17" s="35">
        <f>+'04'!H20</f>
        <v>3148546.7840214944</v>
      </c>
      <c r="E17" s="42">
        <f t="shared" si="0"/>
        <v>102.66798394579936</v>
      </c>
      <c r="F17" s="42">
        <f t="shared" si="1"/>
        <v>105.53744764730313</v>
      </c>
      <c r="G17" s="35">
        <f>+'04'!N20</f>
        <v>2983345.5841604783</v>
      </c>
      <c r="J17" s="38"/>
    </row>
    <row r="18" spans="1:10">
      <c r="A18" s="30">
        <v>2</v>
      </c>
      <c r="B18" s="34" t="s">
        <v>71</v>
      </c>
      <c r="C18" s="35">
        <v>55963</v>
      </c>
      <c r="D18" s="35">
        <f>+'04'!H22</f>
        <v>56119.17958377266</v>
      </c>
      <c r="E18" s="42">
        <f t="shared" si="0"/>
        <v>100.27907650371255</v>
      </c>
      <c r="F18" s="42">
        <f t="shared" si="1"/>
        <v>100.83552871928939</v>
      </c>
      <c r="G18" s="35">
        <f>+'04'!N22</f>
        <v>55654.172984999997</v>
      </c>
    </row>
    <row r="19" spans="1:10">
      <c r="A19" s="30">
        <v>3</v>
      </c>
      <c r="B19" s="34" t="s">
        <v>72</v>
      </c>
      <c r="C19" s="35">
        <v>902689</v>
      </c>
      <c r="D19" s="35">
        <f>+'04'!H21</f>
        <v>919577.59080296347</v>
      </c>
      <c r="E19" s="42">
        <f t="shared" si="0"/>
        <v>101.87092019543425</v>
      </c>
      <c r="F19" s="42">
        <f t="shared" si="1"/>
        <v>99.083529478766806</v>
      </c>
      <c r="G19" s="35">
        <f>+'04'!N21</f>
        <v>928083.19974110846</v>
      </c>
    </row>
    <row r="20" spans="1:10">
      <c r="A20" s="30">
        <v>4</v>
      </c>
      <c r="B20" s="34" t="s">
        <v>73</v>
      </c>
      <c r="C20" s="35">
        <v>97221</v>
      </c>
      <c r="D20" s="35">
        <f>+'04'!H23</f>
        <v>99351.40174433004</v>
      </c>
      <c r="E20" s="42">
        <f t="shared" si="0"/>
        <v>102.1912979133418</v>
      </c>
      <c r="F20" s="42">
        <f t="shared" si="1"/>
        <v>91.758565109542616</v>
      </c>
      <c r="G20" s="35">
        <f>+'04'!N23</f>
        <v>108274.79878932609</v>
      </c>
    </row>
    <row r="21" spans="1:10">
      <c r="A21" s="30">
        <v>5</v>
      </c>
      <c r="B21" s="34" t="s">
        <v>74</v>
      </c>
      <c r="C21" s="35">
        <v>36984</v>
      </c>
      <c r="D21" s="35">
        <f>+'04'!H24</f>
        <v>37591.657653155686</v>
      </c>
      <c r="E21" s="42">
        <f t="shared" si="0"/>
        <v>101.64302848030415</v>
      </c>
      <c r="F21" s="42">
        <f t="shared" si="1"/>
        <v>122.63285010921112</v>
      </c>
      <c r="G21" s="35">
        <f>+'04'!N24</f>
        <v>30653.82368564239</v>
      </c>
    </row>
    <row r="22" spans="1:10">
      <c r="A22" s="30">
        <v>6</v>
      </c>
      <c r="B22" s="34" t="s">
        <v>75</v>
      </c>
      <c r="C22" s="35">
        <v>50431</v>
      </c>
      <c r="D22" s="35">
        <f>+'04'!H25</f>
        <v>50590.176637194018</v>
      </c>
      <c r="E22" s="42">
        <f t="shared" si="0"/>
        <v>100.31563252204798</v>
      </c>
      <c r="F22" s="42">
        <f t="shared" si="1"/>
        <v>103.0659176935157</v>
      </c>
      <c r="G22" s="35">
        <f>+'04'!N25</f>
        <v>49085.262877717389</v>
      </c>
    </row>
    <row r="23" spans="1:10">
      <c r="A23" s="30">
        <v>7</v>
      </c>
      <c r="B23" s="34" t="s">
        <v>76</v>
      </c>
      <c r="C23" s="35">
        <v>39113</v>
      </c>
      <c r="D23" s="35">
        <f>+'04'!H19</f>
        <v>39121.092226762587</v>
      </c>
      <c r="E23" s="42">
        <f t="shared" si="0"/>
        <v>100.02068935331624</v>
      </c>
      <c r="F23" s="42">
        <f t="shared" si="1"/>
        <v>108.90078870853999</v>
      </c>
      <c r="G23" s="35">
        <f>+'04'!N19</f>
        <v>35923.607799999998</v>
      </c>
    </row>
    <row r="24" spans="1:10">
      <c r="A24" s="30">
        <v>8</v>
      </c>
      <c r="B24" s="34" t="s">
        <v>77</v>
      </c>
      <c r="C24" s="35">
        <v>612490</v>
      </c>
      <c r="D24" s="35">
        <f>+'04'!H18</f>
        <v>614586.78715601889</v>
      </c>
      <c r="E24" s="42">
        <f t="shared" si="0"/>
        <v>100.34233818609593</v>
      </c>
      <c r="F24" s="42">
        <f t="shared" si="1"/>
        <v>114.88701812502282</v>
      </c>
      <c r="G24" s="35">
        <f>+'04'!N18</f>
        <v>534948.8542623769</v>
      </c>
    </row>
    <row r="25" spans="1:10" ht="33">
      <c r="A25" s="30">
        <v>9</v>
      </c>
      <c r="B25" s="34" t="s">
        <v>78</v>
      </c>
      <c r="C25" s="35">
        <v>1199764</v>
      </c>
      <c r="D25" s="35">
        <f>+'04'!H27</f>
        <v>1228858.3836137499</v>
      </c>
      <c r="E25" s="42">
        <f t="shared" si="0"/>
        <v>102.42500888622679</v>
      </c>
      <c r="F25" s="42">
        <f t="shared" si="1"/>
        <v>106.5484390079164</v>
      </c>
      <c r="G25" s="35">
        <f>+'04'!N27</f>
        <v>1153333.0709072589</v>
      </c>
    </row>
    <row r="26" spans="1:10">
      <c r="A26" s="30">
        <v>10</v>
      </c>
      <c r="B26" s="34" t="s">
        <v>79</v>
      </c>
      <c r="C26" s="35">
        <v>186350</v>
      </c>
      <c r="D26" s="35">
        <f>+'04'!H26</f>
        <v>186754.30090315154</v>
      </c>
      <c r="E26" s="42">
        <f t="shared" si="0"/>
        <v>100.2169578229952</v>
      </c>
      <c r="F26" s="42">
        <f t="shared" si="1"/>
        <v>65.031127036801848</v>
      </c>
      <c r="G26" s="35">
        <f>+'04'!N26</f>
        <v>287176.7865832391</v>
      </c>
    </row>
    <row r="27" spans="1:10" ht="33">
      <c r="A27" s="29" t="s">
        <v>26</v>
      </c>
      <c r="B27" s="31" t="s">
        <v>23</v>
      </c>
      <c r="C27" s="32">
        <v>3800</v>
      </c>
      <c r="D27" s="32">
        <f>+'04'!H34</f>
        <v>3800</v>
      </c>
      <c r="E27" s="40">
        <f t="shared" si="0"/>
        <v>100</v>
      </c>
      <c r="F27" s="40">
        <f t="shared" si="1"/>
        <v>140.74074074074073</v>
      </c>
      <c r="G27" s="32">
        <f>+'04'!N34</f>
        <v>2700</v>
      </c>
    </row>
    <row r="28" spans="1:10">
      <c r="A28" s="29" t="s">
        <v>60</v>
      </c>
      <c r="B28" s="31" t="s">
        <v>24</v>
      </c>
      <c r="C28" s="32">
        <v>1360</v>
      </c>
      <c r="D28" s="32">
        <f>+'04'!H31</f>
        <v>1360</v>
      </c>
      <c r="E28" s="40">
        <f t="shared" si="0"/>
        <v>100</v>
      </c>
      <c r="F28" s="40">
        <f t="shared" si="1"/>
        <v>100</v>
      </c>
      <c r="G28" s="32">
        <f>+'04'!N31</f>
        <v>1360</v>
      </c>
    </row>
    <row r="29" spans="1:10">
      <c r="A29" s="29" t="s">
        <v>80</v>
      </c>
      <c r="B29" s="31" t="s">
        <v>25</v>
      </c>
      <c r="C29" s="32">
        <v>186606</v>
      </c>
      <c r="D29" s="32">
        <f>+'04'!H32</f>
        <v>186606</v>
      </c>
      <c r="E29" s="40">
        <f t="shared" si="0"/>
        <v>100</v>
      </c>
      <c r="F29" s="40">
        <f t="shared" si="1"/>
        <v>108.1648504521215</v>
      </c>
      <c r="G29" s="32">
        <f>+'04'!N32</f>
        <v>172520</v>
      </c>
      <c r="I29" s="25" t="s">
        <v>84</v>
      </c>
    </row>
    <row r="30" spans="1:10">
      <c r="A30" s="29" t="s">
        <v>88</v>
      </c>
      <c r="B30" s="31" t="s">
        <v>87</v>
      </c>
      <c r="C30" s="32">
        <v>0</v>
      </c>
      <c r="D30" s="32">
        <v>0</v>
      </c>
      <c r="E30" s="40"/>
      <c r="F30" s="40"/>
      <c r="G30" s="32">
        <v>28602</v>
      </c>
    </row>
    <row r="31" spans="1:10" ht="33">
      <c r="A31" s="29" t="s">
        <v>7</v>
      </c>
      <c r="B31" s="31" t="s">
        <v>81</v>
      </c>
      <c r="C31" s="32">
        <f>+C32+C33+C34</f>
        <v>2656444</v>
      </c>
      <c r="D31" s="32">
        <f>+D32+D33</f>
        <v>3555356.05</v>
      </c>
      <c r="E31" s="40">
        <f t="shared" si="0"/>
        <v>133.83892338780717</v>
      </c>
      <c r="F31" s="40">
        <f t="shared" si="1"/>
        <v>95.6888110476539</v>
      </c>
      <c r="G31" s="32">
        <f>+G32+G33</f>
        <v>3715540</v>
      </c>
      <c r="I31" s="25">
        <v>312710</v>
      </c>
    </row>
    <row r="32" spans="1:10">
      <c r="A32" s="30">
        <v>1</v>
      </c>
      <c r="B32" s="34" t="s">
        <v>82</v>
      </c>
      <c r="C32" s="35">
        <v>471267</v>
      </c>
      <c r="D32" s="35">
        <f>+'04'!H36</f>
        <v>471267</v>
      </c>
      <c r="E32" s="42">
        <f t="shared" si="0"/>
        <v>100</v>
      </c>
      <c r="F32" s="42">
        <f t="shared" si="1"/>
        <v>162.98131791363772</v>
      </c>
      <c r="G32" s="35">
        <f>+'04'!N36</f>
        <v>289154</v>
      </c>
      <c r="I32" s="25">
        <v>86504</v>
      </c>
    </row>
    <row r="33" spans="1:9" ht="33">
      <c r="A33" s="30">
        <v>2</v>
      </c>
      <c r="B33" s="34" t="s">
        <v>134</v>
      </c>
      <c r="C33" s="35">
        <f>622461+1562716</f>
        <v>2185177</v>
      </c>
      <c r="D33" s="35">
        <f>+'04'!H37</f>
        <v>3084089.05</v>
      </c>
      <c r="E33" s="42">
        <f t="shared" si="0"/>
        <v>141.13680722431178</v>
      </c>
      <c r="F33" s="42">
        <f t="shared" si="1"/>
        <v>90.009971147442229</v>
      </c>
      <c r="G33" s="35">
        <f>+'04'!N37</f>
        <v>3426386</v>
      </c>
      <c r="I33" s="25">
        <v>226206</v>
      </c>
    </row>
    <row r="34" spans="1:9" hidden="1">
      <c r="A34" s="30">
        <v>3</v>
      </c>
      <c r="B34" s="34" t="s">
        <v>83</v>
      </c>
      <c r="C34" s="35"/>
      <c r="D34" s="35"/>
      <c r="E34" s="36"/>
      <c r="F34" s="36"/>
    </row>
  </sheetData>
  <mergeCells count="7">
    <mergeCell ref="G6:G7"/>
    <mergeCell ref="A3:F3"/>
    <mergeCell ref="A6:A7"/>
    <mergeCell ref="B6:B7"/>
    <mergeCell ref="C6:C7"/>
    <mergeCell ref="D6:D7"/>
    <mergeCell ref="E6:F6"/>
  </mergeCells>
  <pageMargins left="0.49" right="0.1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W69"/>
  <sheetViews>
    <sheetView showZeros="0" zoomScale="85" zoomScaleNormal="85" workbookViewId="0">
      <pane xSplit="1" ySplit="7" topLeftCell="B8" activePane="bottomRight" state="frozen"/>
      <selection pane="topRight" activeCell="B1" sqref="B1"/>
      <selection pane="bottomLeft" activeCell="A8" sqref="A8"/>
      <selection pane="bottomRight" activeCell="Q11" sqref="Q11"/>
    </sheetView>
  </sheetViews>
  <sheetFormatPr defaultRowHeight="16.5"/>
  <cols>
    <col min="1" max="1" width="80.42578125" style="50" customWidth="1"/>
    <col min="2" max="2" width="17.28515625" style="50" customWidth="1"/>
    <col min="3" max="3" width="16.140625" style="50" customWidth="1"/>
    <col min="4" max="5" width="14.5703125" style="50" hidden="1" customWidth="1"/>
    <col min="6" max="7" width="15.5703125" style="50" customWidth="1"/>
    <col min="8" max="8" width="8.85546875" style="50" bestFit="1" customWidth="1"/>
    <col min="9" max="9" width="7.85546875" style="50" customWidth="1"/>
    <col min="10" max="10" width="10.140625" style="50" bestFit="1" customWidth="1"/>
    <col min="11" max="11" width="13.28515625" style="53" customWidth="1"/>
    <col min="12" max="13" width="11.42578125" style="53" customWidth="1"/>
    <col min="14" max="14" width="13.28515625" style="53" customWidth="1"/>
    <col min="15" max="16" width="11.42578125" style="53" customWidth="1"/>
    <col min="17" max="17" width="19.5703125" style="54" customWidth="1"/>
    <col min="18" max="18" width="15.7109375" style="50" customWidth="1"/>
    <col min="19" max="20" width="9.140625" style="50" customWidth="1"/>
    <col min="21" max="21" width="13.7109375" style="50" customWidth="1"/>
    <col min="22" max="22" width="15" style="50" bestFit="1" customWidth="1"/>
    <col min="23" max="256" width="9.140625" style="50"/>
    <col min="257" max="257" width="80.42578125" style="50" customWidth="1"/>
    <col min="258" max="258" width="17.28515625" style="50" customWidth="1"/>
    <col min="259" max="259" width="16.140625" style="50" customWidth="1"/>
    <col min="260" max="261" width="0" style="50" hidden="1" customWidth="1"/>
    <col min="262" max="263" width="15.5703125" style="50" customWidth="1"/>
    <col min="264" max="264" width="8.85546875" style="50" bestFit="1" customWidth="1"/>
    <col min="265" max="265" width="7.85546875" style="50" customWidth="1"/>
    <col min="266" max="266" width="10.140625" style="50" bestFit="1" customWidth="1"/>
    <col min="267" max="277" width="0" style="50" hidden="1" customWidth="1"/>
    <col min="278" max="278" width="15" style="50" bestFit="1" customWidth="1"/>
    <col min="279" max="512" width="9.140625" style="50"/>
    <col min="513" max="513" width="80.42578125" style="50" customWidth="1"/>
    <col min="514" max="514" width="17.28515625" style="50" customWidth="1"/>
    <col min="515" max="515" width="16.140625" style="50" customWidth="1"/>
    <col min="516" max="517" width="0" style="50" hidden="1" customWidth="1"/>
    <col min="518" max="519" width="15.5703125" style="50" customWidth="1"/>
    <col min="520" max="520" width="8.85546875" style="50" bestFit="1" customWidth="1"/>
    <col min="521" max="521" width="7.85546875" style="50" customWidth="1"/>
    <col min="522" max="522" width="10.140625" style="50" bestFit="1" customWidth="1"/>
    <col min="523" max="533" width="0" style="50" hidden="1" customWidth="1"/>
    <col min="534" max="534" width="15" style="50" bestFit="1" customWidth="1"/>
    <col min="535" max="768" width="9.140625" style="50"/>
    <col min="769" max="769" width="80.42578125" style="50" customWidth="1"/>
    <col min="770" max="770" width="17.28515625" style="50" customWidth="1"/>
    <col min="771" max="771" width="16.140625" style="50" customWidth="1"/>
    <col min="772" max="773" width="0" style="50" hidden="1" customWidth="1"/>
    <col min="774" max="775" width="15.5703125" style="50" customWidth="1"/>
    <col min="776" max="776" width="8.85546875" style="50" bestFit="1" customWidth="1"/>
    <col min="777" max="777" width="7.85546875" style="50" customWidth="1"/>
    <col min="778" max="778" width="10.140625" style="50" bestFit="1" customWidth="1"/>
    <col min="779" max="789" width="0" style="50" hidden="1" customWidth="1"/>
    <col min="790" max="790" width="15" style="50" bestFit="1" customWidth="1"/>
    <col min="791" max="1024" width="9.140625" style="50"/>
    <col min="1025" max="1025" width="80.42578125" style="50" customWidth="1"/>
    <col min="1026" max="1026" width="17.28515625" style="50" customWidth="1"/>
    <col min="1027" max="1027" width="16.140625" style="50" customWidth="1"/>
    <col min="1028" max="1029" width="0" style="50" hidden="1" customWidth="1"/>
    <col min="1030" max="1031" width="15.5703125" style="50" customWidth="1"/>
    <col min="1032" max="1032" width="8.85546875" style="50" bestFit="1" customWidth="1"/>
    <col min="1033" max="1033" width="7.85546875" style="50" customWidth="1"/>
    <col min="1034" max="1034" width="10.140625" style="50" bestFit="1" customWidth="1"/>
    <col min="1035" max="1045" width="0" style="50" hidden="1" customWidth="1"/>
    <col min="1046" max="1046" width="15" style="50" bestFit="1" customWidth="1"/>
    <col min="1047" max="1280" width="9.140625" style="50"/>
    <col min="1281" max="1281" width="80.42578125" style="50" customWidth="1"/>
    <col min="1282" max="1282" width="17.28515625" style="50" customWidth="1"/>
    <col min="1283" max="1283" width="16.140625" style="50" customWidth="1"/>
    <col min="1284" max="1285" width="0" style="50" hidden="1" customWidth="1"/>
    <col min="1286" max="1287" width="15.5703125" style="50" customWidth="1"/>
    <col min="1288" max="1288" width="8.85546875" style="50" bestFit="1" customWidth="1"/>
    <col min="1289" max="1289" width="7.85546875" style="50" customWidth="1"/>
    <col min="1290" max="1290" width="10.140625" style="50" bestFit="1" customWidth="1"/>
    <col min="1291" max="1301" width="0" style="50" hidden="1" customWidth="1"/>
    <col min="1302" max="1302" width="15" style="50" bestFit="1" customWidth="1"/>
    <col min="1303" max="1536" width="9.140625" style="50"/>
    <col min="1537" max="1537" width="80.42578125" style="50" customWidth="1"/>
    <col min="1538" max="1538" width="17.28515625" style="50" customWidth="1"/>
    <col min="1539" max="1539" width="16.140625" style="50" customWidth="1"/>
    <col min="1540" max="1541" width="0" style="50" hidden="1" customWidth="1"/>
    <col min="1542" max="1543" width="15.5703125" style="50" customWidth="1"/>
    <col min="1544" max="1544" width="8.85546875" style="50" bestFit="1" customWidth="1"/>
    <col min="1545" max="1545" width="7.85546875" style="50" customWidth="1"/>
    <col min="1546" max="1546" width="10.140625" style="50" bestFit="1" customWidth="1"/>
    <col min="1547" max="1557" width="0" style="50" hidden="1" customWidth="1"/>
    <col min="1558" max="1558" width="15" style="50" bestFit="1" customWidth="1"/>
    <col min="1559" max="1792" width="9.140625" style="50"/>
    <col min="1793" max="1793" width="80.42578125" style="50" customWidth="1"/>
    <col min="1794" max="1794" width="17.28515625" style="50" customWidth="1"/>
    <col min="1795" max="1795" width="16.140625" style="50" customWidth="1"/>
    <col min="1796" max="1797" width="0" style="50" hidden="1" customWidth="1"/>
    <col min="1798" max="1799" width="15.5703125" style="50" customWidth="1"/>
    <col min="1800" max="1800" width="8.85546875" style="50" bestFit="1" customWidth="1"/>
    <col min="1801" max="1801" width="7.85546875" style="50" customWidth="1"/>
    <col min="1802" max="1802" width="10.140625" style="50" bestFit="1" customWidth="1"/>
    <col min="1803" max="1813" width="0" style="50" hidden="1" customWidth="1"/>
    <col min="1814" max="1814" width="15" style="50" bestFit="1" customWidth="1"/>
    <col min="1815" max="2048" width="9.140625" style="50"/>
    <col min="2049" max="2049" width="80.42578125" style="50" customWidth="1"/>
    <col min="2050" max="2050" width="17.28515625" style="50" customWidth="1"/>
    <col min="2051" max="2051" width="16.140625" style="50" customWidth="1"/>
    <col min="2052" max="2053" width="0" style="50" hidden="1" customWidth="1"/>
    <col min="2054" max="2055" width="15.5703125" style="50" customWidth="1"/>
    <col min="2056" max="2056" width="8.85546875" style="50" bestFit="1" customWidth="1"/>
    <col min="2057" max="2057" width="7.85546875" style="50" customWidth="1"/>
    <col min="2058" max="2058" width="10.140625" style="50" bestFit="1" customWidth="1"/>
    <col min="2059" max="2069" width="0" style="50" hidden="1" customWidth="1"/>
    <col min="2070" max="2070" width="15" style="50" bestFit="1" customWidth="1"/>
    <col min="2071" max="2304" width="9.140625" style="50"/>
    <col min="2305" max="2305" width="80.42578125" style="50" customWidth="1"/>
    <col min="2306" max="2306" width="17.28515625" style="50" customWidth="1"/>
    <col min="2307" max="2307" width="16.140625" style="50" customWidth="1"/>
    <col min="2308" max="2309" width="0" style="50" hidden="1" customWidth="1"/>
    <col min="2310" max="2311" width="15.5703125" style="50" customWidth="1"/>
    <col min="2312" max="2312" width="8.85546875" style="50" bestFit="1" customWidth="1"/>
    <col min="2313" max="2313" width="7.85546875" style="50" customWidth="1"/>
    <col min="2314" max="2314" width="10.140625" style="50" bestFit="1" customWidth="1"/>
    <col min="2315" max="2325" width="0" style="50" hidden="1" customWidth="1"/>
    <col min="2326" max="2326" width="15" style="50" bestFit="1" customWidth="1"/>
    <col min="2327" max="2560" width="9.140625" style="50"/>
    <col min="2561" max="2561" width="80.42578125" style="50" customWidth="1"/>
    <col min="2562" max="2562" width="17.28515625" style="50" customWidth="1"/>
    <col min="2563" max="2563" width="16.140625" style="50" customWidth="1"/>
    <col min="2564" max="2565" width="0" style="50" hidden="1" customWidth="1"/>
    <col min="2566" max="2567" width="15.5703125" style="50" customWidth="1"/>
    <col min="2568" max="2568" width="8.85546875" style="50" bestFit="1" customWidth="1"/>
    <col min="2569" max="2569" width="7.85546875" style="50" customWidth="1"/>
    <col min="2570" max="2570" width="10.140625" style="50" bestFit="1" customWidth="1"/>
    <col min="2571" max="2581" width="0" style="50" hidden="1" customWidth="1"/>
    <col min="2582" max="2582" width="15" style="50" bestFit="1" customWidth="1"/>
    <col min="2583" max="2816" width="9.140625" style="50"/>
    <col min="2817" max="2817" width="80.42578125" style="50" customWidth="1"/>
    <col min="2818" max="2818" width="17.28515625" style="50" customWidth="1"/>
    <col min="2819" max="2819" width="16.140625" style="50" customWidth="1"/>
    <col min="2820" max="2821" width="0" style="50" hidden="1" customWidth="1"/>
    <col min="2822" max="2823" width="15.5703125" style="50" customWidth="1"/>
    <col min="2824" max="2824" width="8.85546875" style="50" bestFit="1" customWidth="1"/>
    <col min="2825" max="2825" width="7.85546875" style="50" customWidth="1"/>
    <col min="2826" max="2826" width="10.140625" style="50" bestFit="1" customWidth="1"/>
    <col min="2827" max="2837" width="0" style="50" hidden="1" customWidth="1"/>
    <col min="2838" max="2838" width="15" style="50" bestFit="1" customWidth="1"/>
    <col min="2839" max="3072" width="9.140625" style="50"/>
    <col min="3073" max="3073" width="80.42578125" style="50" customWidth="1"/>
    <col min="3074" max="3074" width="17.28515625" style="50" customWidth="1"/>
    <col min="3075" max="3075" width="16.140625" style="50" customWidth="1"/>
    <col min="3076" max="3077" width="0" style="50" hidden="1" customWidth="1"/>
    <col min="3078" max="3079" width="15.5703125" style="50" customWidth="1"/>
    <col min="3080" max="3080" width="8.85546875" style="50" bestFit="1" customWidth="1"/>
    <col min="3081" max="3081" width="7.85546875" style="50" customWidth="1"/>
    <col min="3082" max="3082" width="10.140625" style="50" bestFit="1" customWidth="1"/>
    <col min="3083" max="3093" width="0" style="50" hidden="1" customWidth="1"/>
    <col min="3094" max="3094" width="15" style="50" bestFit="1" customWidth="1"/>
    <col min="3095" max="3328" width="9.140625" style="50"/>
    <col min="3329" max="3329" width="80.42578125" style="50" customWidth="1"/>
    <col min="3330" max="3330" width="17.28515625" style="50" customWidth="1"/>
    <col min="3331" max="3331" width="16.140625" style="50" customWidth="1"/>
    <col min="3332" max="3333" width="0" style="50" hidden="1" customWidth="1"/>
    <col min="3334" max="3335" width="15.5703125" style="50" customWidth="1"/>
    <col min="3336" max="3336" width="8.85546875" style="50" bestFit="1" customWidth="1"/>
    <col min="3337" max="3337" width="7.85546875" style="50" customWidth="1"/>
    <col min="3338" max="3338" width="10.140625" style="50" bestFit="1" customWidth="1"/>
    <col min="3339" max="3349" width="0" style="50" hidden="1" customWidth="1"/>
    <col min="3350" max="3350" width="15" style="50" bestFit="1" customWidth="1"/>
    <col min="3351" max="3584" width="9.140625" style="50"/>
    <col min="3585" max="3585" width="80.42578125" style="50" customWidth="1"/>
    <col min="3586" max="3586" width="17.28515625" style="50" customWidth="1"/>
    <col min="3587" max="3587" width="16.140625" style="50" customWidth="1"/>
    <col min="3588" max="3589" width="0" style="50" hidden="1" customWidth="1"/>
    <col min="3590" max="3591" width="15.5703125" style="50" customWidth="1"/>
    <col min="3592" max="3592" width="8.85546875" style="50" bestFit="1" customWidth="1"/>
    <col min="3593" max="3593" width="7.85546875" style="50" customWidth="1"/>
    <col min="3594" max="3594" width="10.140625" style="50" bestFit="1" customWidth="1"/>
    <col min="3595" max="3605" width="0" style="50" hidden="1" customWidth="1"/>
    <col min="3606" max="3606" width="15" style="50" bestFit="1" customWidth="1"/>
    <col min="3607" max="3840" width="9.140625" style="50"/>
    <col min="3841" max="3841" width="80.42578125" style="50" customWidth="1"/>
    <col min="3842" max="3842" width="17.28515625" style="50" customWidth="1"/>
    <col min="3843" max="3843" width="16.140625" style="50" customWidth="1"/>
    <col min="3844" max="3845" width="0" style="50" hidden="1" customWidth="1"/>
    <col min="3846" max="3847" width="15.5703125" style="50" customWidth="1"/>
    <col min="3848" max="3848" width="8.85546875" style="50" bestFit="1" customWidth="1"/>
    <col min="3849" max="3849" width="7.85546875" style="50" customWidth="1"/>
    <col min="3850" max="3850" width="10.140625" style="50" bestFit="1" customWidth="1"/>
    <col min="3851" max="3861" width="0" style="50" hidden="1" customWidth="1"/>
    <col min="3862" max="3862" width="15" style="50" bestFit="1" customWidth="1"/>
    <col min="3863" max="4096" width="9.140625" style="50"/>
    <col min="4097" max="4097" width="80.42578125" style="50" customWidth="1"/>
    <col min="4098" max="4098" width="17.28515625" style="50" customWidth="1"/>
    <col min="4099" max="4099" width="16.140625" style="50" customWidth="1"/>
    <col min="4100" max="4101" width="0" style="50" hidden="1" customWidth="1"/>
    <col min="4102" max="4103" width="15.5703125" style="50" customWidth="1"/>
    <col min="4104" max="4104" width="8.85546875" style="50" bestFit="1" customWidth="1"/>
    <col min="4105" max="4105" width="7.85546875" style="50" customWidth="1"/>
    <col min="4106" max="4106" width="10.140625" style="50" bestFit="1" customWidth="1"/>
    <col min="4107" max="4117" width="0" style="50" hidden="1" customWidth="1"/>
    <col min="4118" max="4118" width="15" style="50" bestFit="1" customWidth="1"/>
    <col min="4119" max="4352" width="9.140625" style="50"/>
    <col min="4353" max="4353" width="80.42578125" style="50" customWidth="1"/>
    <col min="4354" max="4354" width="17.28515625" style="50" customWidth="1"/>
    <col min="4355" max="4355" width="16.140625" style="50" customWidth="1"/>
    <col min="4356" max="4357" width="0" style="50" hidden="1" customWidth="1"/>
    <col min="4358" max="4359" width="15.5703125" style="50" customWidth="1"/>
    <col min="4360" max="4360" width="8.85546875" style="50" bestFit="1" customWidth="1"/>
    <col min="4361" max="4361" width="7.85546875" style="50" customWidth="1"/>
    <col min="4362" max="4362" width="10.140625" style="50" bestFit="1" customWidth="1"/>
    <col min="4363" max="4373" width="0" style="50" hidden="1" customWidth="1"/>
    <col min="4374" max="4374" width="15" style="50" bestFit="1" customWidth="1"/>
    <col min="4375" max="4608" width="9.140625" style="50"/>
    <col min="4609" max="4609" width="80.42578125" style="50" customWidth="1"/>
    <col min="4610" max="4610" width="17.28515625" style="50" customWidth="1"/>
    <col min="4611" max="4611" width="16.140625" style="50" customWidth="1"/>
    <col min="4612" max="4613" width="0" style="50" hidden="1" customWidth="1"/>
    <col min="4614" max="4615" width="15.5703125" style="50" customWidth="1"/>
    <col min="4616" max="4616" width="8.85546875" style="50" bestFit="1" customWidth="1"/>
    <col min="4617" max="4617" width="7.85546875" style="50" customWidth="1"/>
    <col min="4618" max="4618" width="10.140625" style="50" bestFit="1" customWidth="1"/>
    <col min="4619" max="4629" width="0" style="50" hidden="1" customWidth="1"/>
    <col min="4630" max="4630" width="15" style="50" bestFit="1" customWidth="1"/>
    <col min="4631" max="4864" width="9.140625" style="50"/>
    <col min="4865" max="4865" width="80.42578125" style="50" customWidth="1"/>
    <col min="4866" max="4866" width="17.28515625" style="50" customWidth="1"/>
    <col min="4867" max="4867" width="16.140625" style="50" customWidth="1"/>
    <col min="4868" max="4869" width="0" style="50" hidden="1" customWidth="1"/>
    <col min="4870" max="4871" width="15.5703125" style="50" customWidth="1"/>
    <col min="4872" max="4872" width="8.85546875" style="50" bestFit="1" customWidth="1"/>
    <col min="4873" max="4873" width="7.85546875" style="50" customWidth="1"/>
    <col min="4874" max="4874" width="10.140625" style="50" bestFit="1" customWidth="1"/>
    <col min="4875" max="4885" width="0" style="50" hidden="1" customWidth="1"/>
    <col min="4886" max="4886" width="15" style="50" bestFit="1" customWidth="1"/>
    <col min="4887" max="5120" width="9.140625" style="50"/>
    <col min="5121" max="5121" width="80.42578125" style="50" customWidth="1"/>
    <col min="5122" max="5122" width="17.28515625" style="50" customWidth="1"/>
    <col min="5123" max="5123" width="16.140625" style="50" customWidth="1"/>
    <col min="5124" max="5125" width="0" style="50" hidden="1" customWidth="1"/>
    <col min="5126" max="5127" width="15.5703125" style="50" customWidth="1"/>
    <col min="5128" max="5128" width="8.85546875" style="50" bestFit="1" customWidth="1"/>
    <col min="5129" max="5129" width="7.85546875" style="50" customWidth="1"/>
    <col min="5130" max="5130" width="10.140625" style="50" bestFit="1" customWidth="1"/>
    <col min="5131" max="5141" width="0" style="50" hidden="1" customWidth="1"/>
    <col min="5142" max="5142" width="15" style="50" bestFit="1" customWidth="1"/>
    <col min="5143" max="5376" width="9.140625" style="50"/>
    <col min="5377" max="5377" width="80.42578125" style="50" customWidth="1"/>
    <col min="5378" max="5378" width="17.28515625" style="50" customWidth="1"/>
    <col min="5379" max="5379" width="16.140625" style="50" customWidth="1"/>
    <col min="5380" max="5381" width="0" style="50" hidden="1" customWidth="1"/>
    <col min="5382" max="5383" width="15.5703125" style="50" customWidth="1"/>
    <col min="5384" max="5384" width="8.85546875" style="50" bestFit="1" customWidth="1"/>
    <col min="5385" max="5385" width="7.85546875" style="50" customWidth="1"/>
    <col min="5386" max="5386" width="10.140625" style="50" bestFit="1" customWidth="1"/>
    <col min="5387" max="5397" width="0" style="50" hidden="1" customWidth="1"/>
    <col min="5398" max="5398" width="15" style="50" bestFit="1" customWidth="1"/>
    <col min="5399" max="5632" width="9.140625" style="50"/>
    <col min="5633" max="5633" width="80.42578125" style="50" customWidth="1"/>
    <col min="5634" max="5634" width="17.28515625" style="50" customWidth="1"/>
    <col min="5635" max="5635" width="16.140625" style="50" customWidth="1"/>
    <col min="5636" max="5637" width="0" style="50" hidden="1" customWidth="1"/>
    <col min="5638" max="5639" width="15.5703125" style="50" customWidth="1"/>
    <col min="5640" max="5640" width="8.85546875" style="50" bestFit="1" customWidth="1"/>
    <col min="5641" max="5641" width="7.85546875" style="50" customWidth="1"/>
    <col min="5642" max="5642" width="10.140625" style="50" bestFit="1" customWidth="1"/>
    <col min="5643" max="5653" width="0" style="50" hidden="1" customWidth="1"/>
    <col min="5654" max="5654" width="15" style="50" bestFit="1" customWidth="1"/>
    <col min="5655" max="5888" width="9.140625" style="50"/>
    <col min="5889" max="5889" width="80.42578125" style="50" customWidth="1"/>
    <col min="5890" max="5890" width="17.28515625" style="50" customWidth="1"/>
    <col min="5891" max="5891" width="16.140625" style="50" customWidth="1"/>
    <col min="5892" max="5893" width="0" style="50" hidden="1" customWidth="1"/>
    <col min="5894" max="5895" width="15.5703125" style="50" customWidth="1"/>
    <col min="5896" max="5896" width="8.85546875" style="50" bestFit="1" customWidth="1"/>
    <col min="5897" max="5897" width="7.85546875" style="50" customWidth="1"/>
    <col min="5898" max="5898" width="10.140625" style="50" bestFit="1" customWidth="1"/>
    <col min="5899" max="5909" width="0" style="50" hidden="1" customWidth="1"/>
    <col min="5910" max="5910" width="15" style="50" bestFit="1" customWidth="1"/>
    <col min="5911" max="6144" width="9.140625" style="50"/>
    <col min="6145" max="6145" width="80.42578125" style="50" customWidth="1"/>
    <col min="6146" max="6146" width="17.28515625" style="50" customWidth="1"/>
    <col min="6147" max="6147" width="16.140625" style="50" customWidth="1"/>
    <col min="6148" max="6149" width="0" style="50" hidden="1" customWidth="1"/>
    <col min="6150" max="6151" width="15.5703125" style="50" customWidth="1"/>
    <col min="6152" max="6152" width="8.85546875" style="50" bestFit="1" customWidth="1"/>
    <col min="6153" max="6153" width="7.85546875" style="50" customWidth="1"/>
    <col min="6154" max="6154" width="10.140625" style="50" bestFit="1" customWidth="1"/>
    <col min="6155" max="6165" width="0" style="50" hidden="1" customWidth="1"/>
    <col min="6166" max="6166" width="15" style="50" bestFit="1" customWidth="1"/>
    <col min="6167" max="6400" width="9.140625" style="50"/>
    <col min="6401" max="6401" width="80.42578125" style="50" customWidth="1"/>
    <col min="6402" max="6402" width="17.28515625" style="50" customWidth="1"/>
    <col min="6403" max="6403" width="16.140625" style="50" customWidth="1"/>
    <col min="6404" max="6405" width="0" style="50" hidden="1" customWidth="1"/>
    <col min="6406" max="6407" width="15.5703125" style="50" customWidth="1"/>
    <col min="6408" max="6408" width="8.85546875" style="50" bestFit="1" customWidth="1"/>
    <col min="6409" max="6409" width="7.85546875" style="50" customWidth="1"/>
    <col min="6410" max="6410" width="10.140625" style="50" bestFit="1" customWidth="1"/>
    <col min="6411" max="6421" width="0" style="50" hidden="1" customWidth="1"/>
    <col min="6422" max="6422" width="15" style="50" bestFit="1" customWidth="1"/>
    <col min="6423" max="6656" width="9.140625" style="50"/>
    <col min="6657" max="6657" width="80.42578125" style="50" customWidth="1"/>
    <col min="6658" max="6658" width="17.28515625" style="50" customWidth="1"/>
    <col min="6659" max="6659" width="16.140625" style="50" customWidth="1"/>
    <col min="6660" max="6661" width="0" style="50" hidden="1" customWidth="1"/>
    <col min="6662" max="6663" width="15.5703125" style="50" customWidth="1"/>
    <col min="6664" max="6664" width="8.85546875" style="50" bestFit="1" customWidth="1"/>
    <col min="6665" max="6665" width="7.85546875" style="50" customWidth="1"/>
    <col min="6666" max="6666" width="10.140625" style="50" bestFit="1" customWidth="1"/>
    <col min="6667" max="6677" width="0" style="50" hidden="1" customWidth="1"/>
    <col min="6678" max="6678" width="15" style="50" bestFit="1" customWidth="1"/>
    <col min="6679" max="6912" width="9.140625" style="50"/>
    <col min="6913" max="6913" width="80.42578125" style="50" customWidth="1"/>
    <col min="6914" max="6914" width="17.28515625" style="50" customWidth="1"/>
    <col min="6915" max="6915" width="16.140625" style="50" customWidth="1"/>
    <col min="6916" max="6917" width="0" style="50" hidden="1" customWidth="1"/>
    <col min="6918" max="6919" width="15.5703125" style="50" customWidth="1"/>
    <col min="6920" max="6920" width="8.85546875" style="50" bestFit="1" customWidth="1"/>
    <col min="6921" max="6921" width="7.85546875" style="50" customWidth="1"/>
    <col min="6922" max="6922" width="10.140625" style="50" bestFit="1" customWidth="1"/>
    <col min="6923" max="6933" width="0" style="50" hidden="1" customWidth="1"/>
    <col min="6934" max="6934" width="15" style="50" bestFit="1" customWidth="1"/>
    <col min="6935" max="7168" width="9.140625" style="50"/>
    <col min="7169" max="7169" width="80.42578125" style="50" customWidth="1"/>
    <col min="7170" max="7170" width="17.28515625" style="50" customWidth="1"/>
    <col min="7171" max="7171" width="16.140625" style="50" customWidth="1"/>
    <col min="7172" max="7173" width="0" style="50" hidden="1" customWidth="1"/>
    <col min="7174" max="7175" width="15.5703125" style="50" customWidth="1"/>
    <col min="7176" max="7176" width="8.85546875" style="50" bestFit="1" customWidth="1"/>
    <col min="7177" max="7177" width="7.85546875" style="50" customWidth="1"/>
    <col min="7178" max="7178" width="10.140625" style="50" bestFit="1" customWidth="1"/>
    <col min="7179" max="7189" width="0" style="50" hidden="1" customWidth="1"/>
    <col min="7190" max="7190" width="15" style="50" bestFit="1" customWidth="1"/>
    <col min="7191" max="7424" width="9.140625" style="50"/>
    <col min="7425" max="7425" width="80.42578125" style="50" customWidth="1"/>
    <col min="7426" max="7426" width="17.28515625" style="50" customWidth="1"/>
    <col min="7427" max="7427" width="16.140625" style="50" customWidth="1"/>
    <col min="7428" max="7429" width="0" style="50" hidden="1" customWidth="1"/>
    <col min="7430" max="7431" width="15.5703125" style="50" customWidth="1"/>
    <col min="7432" max="7432" width="8.85546875" style="50" bestFit="1" customWidth="1"/>
    <col min="7433" max="7433" width="7.85546875" style="50" customWidth="1"/>
    <col min="7434" max="7434" width="10.140625" style="50" bestFit="1" customWidth="1"/>
    <col min="7435" max="7445" width="0" style="50" hidden="1" customWidth="1"/>
    <col min="7446" max="7446" width="15" style="50" bestFit="1" customWidth="1"/>
    <col min="7447" max="7680" width="9.140625" style="50"/>
    <col min="7681" max="7681" width="80.42578125" style="50" customWidth="1"/>
    <col min="7682" max="7682" width="17.28515625" style="50" customWidth="1"/>
    <col min="7683" max="7683" width="16.140625" style="50" customWidth="1"/>
    <col min="7684" max="7685" width="0" style="50" hidden="1" customWidth="1"/>
    <col min="7686" max="7687" width="15.5703125" style="50" customWidth="1"/>
    <col min="7688" max="7688" width="8.85546875" style="50" bestFit="1" customWidth="1"/>
    <col min="7689" max="7689" width="7.85546875" style="50" customWidth="1"/>
    <col min="7690" max="7690" width="10.140625" style="50" bestFit="1" customWidth="1"/>
    <col min="7691" max="7701" width="0" style="50" hidden="1" customWidth="1"/>
    <col min="7702" max="7702" width="15" style="50" bestFit="1" customWidth="1"/>
    <col min="7703" max="7936" width="9.140625" style="50"/>
    <col min="7937" max="7937" width="80.42578125" style="50" customWidth="1"/>
    <col min="7938" max="7938" width="17.28515625" style="50" customWidth="1"/>
    <col min="7939" max="7939" width="16.140625" style="50" customWidth="1"/>
    <col min="7940" max="7941" width="0" style="50" hidden="1" customWidth="1"/>
    <col min="7942" max="7943" width="15.5703125" style="50" customWidth="1"/>
    <col min="7944" max="7944" width="8.85546875" style="50" bestFit="1" customWidth="1"/>
    <col min="7945" max="7945" width="7.85546875" style="50" customWidth="1"/>
    <col min="7946" max="7946" width="10.140625" style="50" bestFit="1" customWidth="1"/>
    <col min="7947" max="7957" width="0" style="50" hidden="1" customWidth="1"/>
    <col min="7958" max="7958" width="15" style="50" bestFit="1" customWidth="1"/>
    <col min="7959" max="8192" width="9.140625" style="50"/>
    <col min="8193" max="8193" width="80.42578125" style="50" customWidth="1"/>
    <col min="8194" max="8194" width="17.28515625" style="50" customWidth="1"/>
    <col min="8195" max="8195" width="16.140625" style="50" customWidth="1"/>
    <col min="8196" max="8197" width="0" style="50" hidden="1" customWidth="1"/>
    <col min="8198" max="8199" width="15.5703125" style="50" customWidth="1"/>
    <col min="8200" max="8200" width="8.85546875" style="50" bestFit="1" customWidth="1"/>
    <col min="8201" max="8201" width="7.85546875" style="50" customWidth="1"/>
    <col min="8202" max="8202" width="10.140625" style="50" bestFit="1" customWidth="1"/>
    <col min="8203" max="8213" width="0" style="50" hidden="1" customWidth="1"/>
    <col min="8214" max="8214" width="15" style="50" bestFit="1" customWidth="1"/>
    <col min="8215" max="8448" width="9.140625" style="50"/>
    <col min="8449" max="8449" width="80.42578125" style="50" customWidth="1"/>
    <col min="8450" max="8450" width="17.28515625" style="50" customWidth="1"/>
    <col min="8451" max="8451" width="16.140625" style="50" customWidth="1"/>
    <col min="8452" max="8453" width="0" style="50" hidden="1" customWidth="1"/>
    <col min="8454" max="8455" width="15.5703125" style="50" customWidth="1"/>
    <col min="8456" max="8456" width="8.85546875" style="50" bestFit="1" customWidth="1"/>
    <col min="8457" max="8457" width="7.85546875" style="50" customWidth="1"/>
    <col min="8458" max="8458" width="10.140625" style="50" bestFit="1" customWidth="1"/>
    <col min="8459" max="8469" width="0" style="50" hidden="1" customWidth="1"/>
    <col min="8470" max="8470" width="15" style="50" bestFit="1" customWidth="1"/>
    <col min="8471" max="8704" width="9.140625" style="50"/>
    <col min="8705" max="8705" width="80.42578125" style="50" customWidth="1"/>
    <col min="8706" max="8706" width="17.28515625" style="50" customWidth="1"/>
    <col min="8707" max="8707" width="16.140625" style="50" customWidth="1"/>
    <col min="8708" max="8709" width="0" style="50" hidden="1" customWidth="1"/>
    <col min="8710" max="8711" width="15.5703125" style="50" customWidth="1"/>
    <col min="8712" max="8712" width="8.85546875" style="50" bestFit="1" customWidth="1"/>
    <col min="8713" max="8713" width="7.85546875" style="50" customWidth="1"/>
    <col min="8714" max="8714" width="10.140625" style="50" bestFit="1" customWidth="1"/>
    <col min="8715" max="8725" width="0" style="50" hidden="1" customWidth="1"/>
    <col min="8726" max="8726" width="15" style="50" bestFit="1" customWidth="1"/>
    <col min="8727" max="8960" width="9.140625" style="50"/>
    <col min="8961" max="8961" width="80.42578125" style="50" customWidth="1"/>
    <col min="8962" max="8962" width="17.28515625" style="50" customWidth="1"/>
    <col min="8963" max="8963" width="16.140625" style="50" customWidth="1"/>
    <col min="8964" max="8965" width="0" style="50" hidden="1" customWidth="1"/>
    <col min="8966" max="8967" width="15.5703125" style="50" customWidth="1"/>
    <col min="8968" max="8968" width="8.85546875" style="50" bestFit="1" customWidth="1"/>
    <col min="8969" max="8969" width="7.85546875" style="50" customWidth="1"/>
    <col min="8970" max="8970" width="10.140625" style="50" bestFit="1" customWidth="1"/>
    <col min="8971" max="8981" width="0" style="50" hidden="1" customWidth="1"/>
    <col min="8982" max="8982" width="15" style="50" bestFit="1" customWidth="1"/>
    <col min="8983" max="9216" width="9.140625" style="50"/>
    <col min="9217" max="9217" width="80.42578125" style="50" customWidth="1"/>
    <col min="9218" max="9218" width="17.28515625" style="50" customWidth="1"/>
    <col min="9219" max="9219" width="16.140625" style="50" customWidth="1"/>
    <col min="9220" max="9221" width="0" style="50" hidden="1" customWidth="1"/>
    <col min="9222" max="9223" width="15.5703125" style="50" customWidth="1"/>
    <col min="9224" max="9224" width="8.85546875" style="50" bestFit="1" customWidth="1"/>
    <col min="9225" max="9225" width="7.85546875" style="50" customWidth="1"/>
    <col min="9226" max="9226" width="10.140625" style="50" bestFit="1" customWidth="1"/>
    <col min="9227" max="9237" width="0" style="50" hidden="1" customWidth="1"/>
    <col min="9238" max="9238" width="15" style="50" bestFit="1" customWidth="1"/>
    <col min="9239" max="9472" width="9.140625" style="50"/>
    <col min="9473" max="9473" width="80.42578125" style="50" customWidth="1"/>
    <col min="9474" max="9474" width="17.28515625" style="50" customWidth="1"/>
    <col min="9475" max="9475" width="16.140625" style="50" customWidth="1"/>
    <col min="9476" max="9477" width="0" style="50" hidden="1" customWidth="1"/>
    <col min="9478" max="9479" width="15.5703125" style="50" customWidth="1"/>
    <col min="9480" max="9480" width="8.85546875" style="50" bestFit="1" customWidth="1"/>
    <col min="9481" max="9481" width="7.85546875" style="50" customWidth="1"/>
    <col min="9482" max="9482" width="10.140625" style="50" bestFit="1" customWidth="1"/>
    <col min="9483" max="9493" width="0" style="50" hidden="1" customWidth="1"/>
    <col min="9494" max="9494" width="15" style="50" bestFit="1" customWidth="1"/>
    <col min="9495" max="9728" width="9.140625" style="50"/>
    <col min="9729" max="9729" width="80.42578125" style="50" customWidth="1"/>
    <col min="9730" max="9730" width="17.28515625" style="50" customWidth="1"/>
    <col min="9731" max="9731" width="16.140625" style="50" customWidth="1"/>
    <col min="9732" max="9733" width="0" style="50" hidden="1" customWidth="1"/>
    <col min="9734" max="9735" width="15.5703125" style="50" customWidth="1"/>
    <col min="9736" max="9736" width="8.85546875" style="50" bestFit="1" customWidth="1"/>
    <col min="9737" max="9737" width="7.85546875" style="50" customWidth="1"/>
    <col min="9738" max="9738" width="10.140625" style="50" bestFit="1" customWidth="1"/>
    <col min="9739" max="9749" width="0" style="50" hidden="1" customWidth="1"/>
    <col min="9750" max="9750" width="15" style="50" bestFit="1" customWidth="1"/>
    <col min="9751" max="9984" width="9.140625" style="50"/>
    <col min="9985" max="9985" width="80.42578125" style="50" customWidth="1"/>
    <col min="9986" max="9986" width="17.28515625" style="50" customWidth="1"/>
    <col min="9987" max="9987" width="16.140625" style="50" customWidth="1"/>
    <col min="9988" max="9989" width="0" style="50" hidden="1" customWidth="1"/>
    <col min="9990" max="9991" width="15.5703125" style="50" customWidth="1"/>
    <col min="9992" max="9992" width="8.85546875" style="50" bestFit="1" customWidth="1"/>
    <col min="9993" max="9993" width="7.85546875" style="50" customWidth="1"/>
    <col min="9994" max="9994" width="10.140625" style="50" bestFit="1" customWidth="1"/>
    <col min="9995" max="10005" width="0" style="50" hidden="1" customWidth="1"/>
    <col min="10006" max="10006" width="15" style="50" bestFit="1" customWidth="1"/>
    <col min="10007" max="10240" width="9.140625" style="50"/>
    <col min="10241" max="10241" width="80.42578125" style="50" customWidth="1"/>
    <col min="10242" max="10242" width="17.28515625" style="50" customWidth="1"/>
    <col min="10243" max="10243" width="16.140625" style="50" customWidth="1"/>
    <col min="10244" max="10245" width="0" style="50" hidden="1" customWidth="1"/>
    <col min="10246" max="10247" width="15.5703125" style="50" customWidth="1"/>
    <col min="10248" max="10248" width="8.85546875" style="50" bestFit="1" customWidth="1"/>
    <col min="10249" max="10249" width="7.85546875" style="50" customWidth="1"/>
    <col min="10250" max="10250" width="10.140625" style="50" bestFit="1" customWidth="1"/>
    <col min="10251" max="10261" width="0" style="50" hidden="1" customWidth="1"/>
    <col min="10262" max="10262" width="15" style="50" bestFit="1" customWidth="1"/>
    <col min="10263" max="10496" width="9.140625" style="50"/>
    <col min="10497" max="10497" width="80.42578125" style="50" customWidth="1"/>
    <col min="10498" max="10498" width="17.28515625" style="50" customWidth="1"/>
    <col min="10499" max="10499" width="16.140625" style="50" customWidth="1"/>
    <col min="10500" max="10501" width="0" style="50" hidden="1" customWidth="1"/>
    <col min="10502" max="10503" width="15.5703125" style="50" customWidth="1"/>
    <col min="10504" max="10504" width="8.85546875" style="50" bestFit="1" customWidth="1"/>
    <col min="10505" max="10505" width="7.85546875" style="50" customWidth="1"/>
    <col min="10506" max="10506" width="10.140625" style="50" bestFit="1" customWidth="1"/>
    <col min="10507" max="10517" width="0" style="50" hidden="1" customWidth="1"/>
    <col min="10518" max="10518" width="15" style="50" bestFit="1" customWidth="1"/>
    <col min="10519" max="10752" width="9.140625" style="50"/>
    <col min="10753" max="10753" width="80.42578125" style="50" customWidth="1"/>
    <col min="10754" max="10754" width="17.28515625" style="50" customWidth="1"/>
    <col min="10755" max="10755" width="16.140625" style="50" customWidth="1"/>
    <col min="10756" max="10757" width="0" style="50" hidden="1" customWidth="1"/>
    <col min="10758" max="10759" width="15.5703125" style="50" customWidth="1"/>
    <col min="10760" max="10760" width="8.85546875" style="50" bestFit="1" customWidth="1"/>
    <col min="10761" max="10761" width="7.85546875" style="50" customWidth="1"/>
    <col min="10762" max="10762" width="10.140625" style="50" bestFit="1" customWidth="1"/>
    <col min="10763" max="10773" width="0" style="50" hidden="1" customWidth="1"/>
    <col min="10774" max="10774" width="15" style="50" bestFit="1" customWidth="1"/>
    <col min="10775" max="11008" width="9.140625" style="50"/>
    <col min="11009" max="11009" width="80.42578125" style="50" customWidth="1"/>
    <col min="11010" max="11010" width="17.28515625" style="50" customWidth="1"/>
    <col min="11011" max="11011" width="16.140625" style="50" customWidth="1"/>
    <col min="11012" max="11013" width="0" style="50" hidden="1" customWidth="1"/>
    <col min="11014" max="11015" width="15.5703125" style="50" customWidth="1"/>
    <col min="11016" max="11016" width="8.85546875" style="50" bestFit="1" customWidth="1"/>
    <col min="11017" max="11017" width="7.85546875" style="50" customWidth="1"/>
    <col min="11018" max="11018" width="10.140625" style="50" bestFit="1" customWidth="1"/>
    <col min="11019" max="11029" width="0" style="50" hidden="1" customWidth="1"/>
    <col min="11030" max="11030" width="15" style="50" bestFit="1" customWidth="1"/>
    <col min="11031" max="11264" width="9.140625" style="50"/>
    <col min="11265" max="11265" width="80.42578125" style="50" customWidth="1"/>
    <col min="11266" max="11266" width="17.28515625" style="50" customWidth="1"/>
    <col min="11267" max="11267" width="16.140625" style="50" customWidth="1"/>
    <col min="11268" max="11269" width="0" style="50" hidden="1" customWidth="1"/>
    <col min="11270" max="11271" width="15.5703125" style="50" customWidth="1"/>
    <col min="11272" max="11272" width="8.85546875" style="50" bestFit="1" customWidth="1"/>
    <col min="11273" max="11273" width="7.85546875" style="50" customWidth="1"/>
    <col min="11274" max="11274" width="10.140625" style="50" bestFit="1" customWidth="1"/>
    <col min="11275" max="11285" width="0" style="50" hidden="1" customWidth="1"/>
    <col min="11286" max="11286" width="15" style="50" bestFit="1" customWidth="1"/>
    <col min="11287" max="11520" width="9.140625" style="50"/>
    <col min="11521" max="11521" width="80.42578125" style="50" customWidth="1"/>
    <col min="11522" max="11522" width="17.28515625" style="50" customWidth="1"/>
    <col min="11523" max="11523" width="16.140625" style="50" customWidth="1"/>
    <col min="11524" max="11525" width="0" style="50" hidden="1" customWidth="1"/>
    <col min="11526" max="11527" width="15.5703125" style="50" customWidth="1"/>
    <col min="11528" max="11528" width="8.85546875" style="50" bestFit="1" customWidth="1"/>
    <col min="11529" max="11529" width="7.85546875" style="50" customWidth="1"/>
    <col min="11530" max="11530" width="10.140625" style="50" bestFit="1" customWidth="1"/>
    <col min="11531" max="11541" width="0" style="50" hidden="1" customWidth="1"/>
    <col min="11542" max="11542" width="15" style="50" bestFit="1" customWidth="1"/>
    <col min="11543" max="11776" width="9.140625" style="50"/>
    <col min="11777" max="11777" width="80.42578125" style="50" customWidth="1"/>
    <col min="11778" max="11778" width="17.28515625" style="50" customWidth="1"/>
    <col min="11779" max="11779" width="16.140625" style="50" customWidth="1"/>
    <col min="11780" max="11781" width="0" style="50" hidden="1" customWidth="1"/>
    <col min="11782" max="11783" width="15.5703125" style="50" customWidth="1"/>
    <col min="11784" max="11784" width="8.85546875" style="50" bestFit="1" customWidth="1"/>
    <col min="11785" max="11785" width="7.85546875" style="50" customWidth="1"/>
    <col min="11786" max="11786" width="10.140625" style="50" bestFit="1" customWidth="1"/>
    <col min="11787" max="11797" width="0" style="50" hidden="1" customWidth="1"/>
    <col min="11798" max="11798" width="15" style="50" bestFit="1" customWidth="1"/>
    <col min="11799" max="12032" width="9.140625" style="50"/>
    <col min="12033" max="12033" width="80.42578125" style="50" customWidth="1"/>
    <col min="12034" max="12034" width="17.28515625" style="50" customWidth="1"/>
    <col min="12035" max="12035" width="16.140625" style="50" customWidth="1"/>
    <col min="12036" max="12037" width="0" style="50" hidden="1" customWidth="1"/>
    <col min="12038" max="12039" width="15.5703125" style="50" customWidth="1"/>
    <col min="12040" max="12040" width="8.85546875" style="50" bestFit="1" customWidth="1"/>
    <col min="12041" max="12041" width="7.85546875" style="50" customWidth="1"/>
    <col min="12042" max="12042" width="10.140625" style="50" bestFit="1" customWidth="1"/>
    <col min="12043" max="12053" width="0" style="50" hidden="1" customWidth="1"/>
    <col min="12054" max="12054" width="15" style="50" bestFit="1" customWidth="1"/>
    <col min="12055" max="12288" width="9.140625" style="50"/>
    <col min="12289" max="12289" width="80.42578125" style="50" customWidth="1"/>
    <col min="12290" max="12290" width="17.28515625" style="50" customWidth="1"/>
    <col min="12291" max="12291" width="16.140625" style="50" customWidth="1"/>
    <col min="12292" max="12293" width="0" style="50" hidden="1" customWidth="1"/>
    <col min="12294" max="12295" width="15.5703125" style="50" customWidth="1"/>
    <col min="12296" max="12296" width="8.85546875" style="50" bestFit="1" customWidth="1"/>
    <col min="12297" max="12297" width="7.85546875" style="50" customWidth="1"/>
    <col min="12298" max="12298" width="10.140625" style="50" bestFit="1" customWidth="1"/>
    <col min="12299" max="12309" width="0" style="50" hidden="1" customWidth="1"/>
    <col min="12310" max="12310" width="15" style="50" bestFit="1" customWidth="1"/>
    <col min="12311" max="12544" width="9.140625" style="50"/>
    <col min="12545" max="12545" width="80.42578125" style="50" customWidth="1"/>
    <col min="12546" max="12546" width="17.28515625" style="50" customWidth="1"/>
    <col min="12547" max="12547" width="16.140625" style="50" customWidth="1"/>
    <col min="12548" max="12549" width="0" style="50" hidden="1" customWidth="1"/>
    <col min="12550" max="12551" width="15.5703125" style="50" customWidth="1"/>
    <col min="12552" max="12552" width="8.85546875" style="50" bestFit="1" customWidth="1"/>
    <col min="12553" max="12553" width="7.85546875" style="50" customWidth="1"/>
    <col min="12554" max="12554" width="10.140625" style="50" bestFit="1" customWidth="1"/>
    <col min="12555" max="12565" width="0" style="50" hidden="1" customWidth="1"/>
    <col min="12566" max="12566" width="15" style="50" bestFit="1" customWidth="1"/>
    <col min="12567" max="12800" width="9.140625" style="50"/>
    <col min="12801" max="12801" width="80.42578125" style="50" customWidth="1"/>
    <col min="12802" max="12802" width="17.28515625" style="50" customWidth="1"/>
    <col min="12803" max="12803" width="16.140625" style="50" customWidth="1"/>
    <col min="12804" max="12805" width="0" style="50" hidden="1" customWidth="1"/>
    <col min="12806" max="12807" width="15.5703125" style="50" customWidth="1"/>
    <col min="12808" max="12808" width="8.85546875" style="50" bestFit="1" customWidth="1"/>
    <col min="12809" max="12809" width="7.85546875" style="50" customWidth="1"/>
    <col min="12810" max="12810" width="10.140625" style="50" bestFit="1" customWidth="1"/>
    <col min="12811" max="12821" width="0" style="50" hidden="1" customWidth="1"/>
    <col min="12822" max="12822" width="15" style="50" bestFit="1" customWidth="1"/>
    <col min="12823" max="13056" width="9.140625" style="50"/>
    <col min="13057" max="13057" width="80.42578125" style="50" customWidth="1"/>
    <col min="13058" max="13058" width="17.28515625" style="50" customWidth="1"/>
    <col min="13059" max="13059" width="16.140625" style="50" customWidth="1"/>
    <col min="13060" max="13061" width="0" style="50" hidden="1" customWidth="1"/>
    <col min="13062" max="13063" width="15.5703125" style="50" customWidth="1"/>
    <col min="13064" max="13064" width="8.85546875" style="50" bestFit="1" customWidth="1"/>
    <col min="13065" max="13065" width="7.85546875" style="50" customWidth="1"/>
    <col min="13066" max="13066" width="10.140625" style="50" bestFit="1" customWidth="1"/>
    <col min="13067" max="13077" width="0" style="50" hidden="1" customWidth="1"/>
    <col min="13078" max="13078" width="15" style="50" bestFit="1" customWidth="1"/>
    <col min="13079" max="13312" width="9.140625" style="50"/>
    <col min="13313" max="13313" width="80.42578125" style="50" customWidth="1"/>
    <col min="13314" max="13314" width="17.28515625" style="50" customWidth="1"/>
    <col min="13315" max="13315" width="16.140625" style="50" customWidth="1"/>
    <col min="13316" max="13317" width="0" style="50" hidden="1" customWidth="1"/>
    <col min="13318" max="13319" width="15.5703125" style="50" customWidth="1"/>
    <col min="13320" max="13320" width="8.85546875" style="50" bestFit="1" customWidth="1"/>
    <col min="13321" max="13321" width="7.85546875" style="50" customWidth="1"/>
    <col min="13322" max="13322" width="10.140625" style="50" bestFit="1" customWidth="1"/>
    <col min="13323" max="13333" width="0" style="50" hidden="1" customWidth="1"/>
    <col min="13334" max="13334" width="15" style="50" bestFit="1" customWidth="1"/>
    <col min="13335" max="13568" width="9.140625" style="50"/>
    <col min="13569" max="13569" width="80.42578125" style="50" customWidth="1"/>
    <col min="13570" max="13570" width="17.28515625" style="50" customWidth="1"/>
    <col min="13571" max="13571" width="16.140625" style="50" customWidth="1"/>
    <col min="13572" max="13573" width="0" style="50" hidden="1" customWidth="1"/>
    <col min="13574" max="13575" width="15.5703125" style="50" customWidth="1"/>
    <col min="13576" max="13576" width="8.85546875" style="50" bestFit="1" customWidth="1"/>
    <col min="13577" max="13577" width="7.85546875" style="50" customWidth="1"/>
    <col min="13578" max="13578" width="10.140625" style="50" bestFit="1" customWidth="1"/>
    <col min="13579" max="13589" width="0" style="50" hidden="1" customWidth="1"/>
    <col min="13590" max="13590" width="15" style="50" bestFit="1" customWidth="1"/>
    <col min="13591" max="13824" width="9.140625" style="50"/>
    <col min="13825" max="13825" width="80.42578125" style="50" customWidth="1"/>
    <col min="13826" max="13826" width="17.28515625" style="50" customWidth="1"/>
    <col min="13827" max="13827" width="16.140625" style="50" customWidth="1"/>
    <col min="13828" max="13829" width="0" style="50" hidden="1" customWidth="1"/>
    <col min="13830" max="13831" width="15.5703125" style="50" customWidth="1"/>
    <col min="13832" max="13832" width="8.85546875" style="50" bestFit="1" customWidth="1"/>
    <col min="13833" max="13833" width="7.85546875" style="50" customWidth="1"/>
    <col min="13834" max="13834" width="10.140625" style="50" bestFit="1" customWidth="1"/>
    <col min="13835" max="13845" width="0" style="50" hidden="1" customWidth="1"/>
    <col min="13846" max="13846" width="15" style="50" bestFit="1" customWidth="1"/>
    <col min="13847" max="14080" width="9.140625" style="50"/>
    <col min="14081" max="14081" width="80.42578125" style="50" customWidth="1"/>
    <col min="14082" max="14082" width="17.28515625" style="50" customWidth="1"/>
    <col min="14083" max="14083" width="16.140625" style="50" customWidth="1"/>
    <col min="14084" max="14085" width="0" style="50" hidden="1" customWidth="1"/>
    <col min="14086" max="14087" width="15.5703125" style="50" customWidth="1"/>
    <col min="14088" max="14088" width="8.85546875" style="50" bestFit="1" customWidth="1"/>
    <col min="14089" max="14089" width="7.85546875" style="50" customWidth="1"/>
    <col min="14090" max="14090" width="10.140625" style="50" bestFit="1" customWidth="1"/>
    <col min="14091" max="14101" width="0" style="50" hidden="1" customWidth="1"/>
    <col min="14102" max="14102" width="15" style="50" bestFit="1" customWidth="1"/>
    <col min="14103" max="14336" width="9.140625" style="50"/>
    <col min="14337" max="14337" width="80.42578125" style="50" customWidth="1"/>
    <col min="14338" max="14338" width="17.28515625" style="50" customWidth="1"/>
    <col min="14339" max="14339" width="16.140625" style="50" customWidth="1"/>
    <col min="14340" max="14341" width="0" style="50" hidden="1" customWidth="1"/>
    <col min="14342" max="14343" width="15.5703125" style="50" customWidth="1"/>
    <col min="14344" max="14344" width="8.85546875" style="50" bestFit="1" customWidth="1"/>
    <col min="14345" max="14345" width="7.85546875" style="50" customWidth="1"/>
    <col min="14346" max="14346" width="10.140625" style="50" bestFit="1" customWidth="1"/>
    <col min="14347" max="14357" width="0" style="50" hidden="1" customWidth="1"/>
    <col min="14358" max="14358" width="15" style="50" bestFit="1" customWidth="1"/>
    <col min="14359" max="14592" width="9.140625" style="50"/>
    <col min="14593" max="14593" width="80.42578125" style="50" customWidth="1"/>
    <col min="14594" max="14594" width="17.28515625" style="50" customWidth="1"/>
    <col min="14595" max="14595" width="16.140625" style="50" customWidth="1"/>
    <col min="14596" max="14597" width="0" style="50" hidden="1" customWidth="1"/>
    <col min="14598" max="14599" width="15.5703125" style="50" customWidth="1"/>
    <col min="14600" max="14600" width="8.85546875" style="50" bestFit="1" customWidth="1"/>
    <col min="14601" max="14601" width="7.85546875" style="50" customWidth="1"/>
    <col min="14602" max="14602" width="10.140625" style="50" bestFit="1" customWidth="1"/>
    <col min="14603" max="14613" width="0" style="50" hidden="1" customWidth="1"/>
    <col min="14614" max="14614" width="15" style="50" bestFit="1" customWidth="1"/>
    <col min="14615" max="14848" width="9.140625" style="50"/>
    <col min="14849" max="14849" width="80.42578125" style="50" customWidth="1"/>
    <col min="14850" max="14850" width="17.28515625" style="50" customWidth="1"/>
    <col min="14851" max="14851" width="16.140625" style="50" customWidth="1"/>
    <col min="14852" max="14853" width="0" style="50" hidden="1" customWidth="1"/>
    <col min="14854" max="14855" width="15.5703125" style="50" customWidth="1"/>
    <col min="14856" max="14856" width="8.85546875" style="50" bestFit="1" customWidth="1"/>
    <col min="14857" max="14857" width="7.85546875" style="50" customWidth="1"/>
    <col min="14858" max="14858" width="10.140625" style="50" bestFit="1" customWidth="1"/>
    <col min="14859" max="14869" width="0" style="50" hidden="1" customWidth="1"/>
    <col min="14870" max="14870" width="15" style="50" bestFit="1" customWidth="1"/>
    <col min="14871" max="15104" width="9.140625" style="50"/>
    <col min="15105" max="15105" width="80.42578125" style="50" customWidth="1"/>
    <col min="15106" max="15106" width="17.28515625" style="50" customWidth="1"/>
    <col min="15107" max="15107" width="16.140625" style="50" customWidth="1"/>
    <col min="15108" max="15109" width="0" style="50" hidden="1" customWidth="1"/>
    <col min="15110" max="15111" width="15.5703125" style="50" customWidth="1"/>
    <col min="15112" max="15112" width="8.85546875" style="50" bestFit="1" customWidth="1"/>
    <col min="15113" max="15113" width="7.85546875" style="50" customWidth="1"/>
    <col min="15114" max="15114" width="10.140625" style="50" bestFit="1" customWidth="1"/>
    <col min="15115" max="15125" width="0" style="50" hidden="1" customWidth="1"/>
    <col min="15126" max="15126" width="15" style="50" bestFit="1" customWidth="1"/>
    <col min="15127" max="15360" width="9.140625" style="50"/>
    <col min="15361" max="15361" width="80.42578125" style="50" customWidth="1"/>
    <col min="15362" max="15362" width="17.28515625" style="50" customWidth="1"/>
    <col min="15363" max="15363" width="16.140625" style="50" customWidth="1"/>
    <col min="15364" max="15365" width="0" style="50" hidden="1" customWidth="1"/>
    <col min="15366" max="15367" width="15.5703125" style="50" customWidth="1"/>
    <col min="15368" max="15368" width="8.85546875" style="50" bestFit="1" customWidth="1"/>
    <col min="15369" max="15369" width="7.85546875" style="50" customWidth="1"/>
    <col min="15370" max="15370" width="10.140625" style="50" bestFit="1" customWidth="1"/>
    <col min="15371" max="15381" width="0" style="50" hidden="1" customWidth="1"/>
    <col min="15382" max="15382" width="15" style="50" bestFit="1" customWidth="1"/>
    <col min="15383" max="15616" width="9.140625" style="50"/>
    <col min="15617" max="15617" width="80.42578125" style="50" customWidth="1"/>
    <col min="15618" max="15618" width="17.28515625" style="50" customWidth="1"/>
    <col min="15619" max="15619" width="16.140625" style="50" customWidth="1"/>
    <col min="15620" max="15621" width="0" style="50" hidden="1" customWidth="1"/>
    <col min="15622" max="15623" width="15.5703125" style="50" customWidth="1"/>
    <col min="15624" max="15624" width="8.85546875" style="50" bestFit="1" customWidth="1"/>
    <col min="15625" max="15625" width="7.85546875" style="50" customWidth="1"/>
    <col min="15626" max="15626" width="10.140625" style="50" bestFit="1" customWidth="1"/>
    <col min="15627" max="15637" width="0" style="50" hidden="1" customWidth="1"/>
    <col min="15638" max="15638" width="15" style="50" bestFit="1" customWidth="1"/>
    <col min="15639" max="15872" width="9.140625" style="50"/>
    <col min="15873" max="15873" width="80.42578125" style="50" customWidth="1"/>
    <col min="15874" max="15874" width="17.28515625" style="50" customWidth="1"/>
    <col min="15875" max="15875" width="16.140625" style="50" customWidth="1"/>
    <col min="15876" max="15877" width="0" style="50" hidden="1" customWidth="1"/>
    <col min="15878" max="15879" width="15.5703125" style="50" customWidth="1"/>
    <col min="15880" max="15880" width="8.85546875" style="50" bestFit="1" customWidth="1"/>
    <col min="15881" max="15881" width="7.85546875" style="50" customWidth="1"/>
    <col min="15882" max="15882" width="10.140625" style="50" bestFit="1" customWidth="1"/>
    <col min="15883" max="15893" width="0" style="50" hidden="1" customWidth="1"/>
    <col min="15894" max="15894" width="15" style="50" bestFit="1" customWidth="1"/>
    <col min="15895" max="16128" width="9.140625" style="50"/>
    <col min="16129" max="16129" width="80.42578125" style="50" customWidth="1"/>
    <col min="16130" max="16130" width="17.28515625" style="50" customWidth="1"/>
    <col min="16131" max="16131" width="16.140625" style="50" customWidth="1"/>
    <col min="16132" max="16133" width="0" style="50" hidden="1" customWidth="1"/>
    <col min="16134" max="16135" width="15.5703125" style="50" customWidth="1"/>
    <col min="16136" max="16136" width="8.85546875" style="50" bestFit="1" customWidth="1"/>
    <col min="16137" max="16137" width="7.85546875" style="50" customWidth="1"/>
    <col min="16138" max="16138" width="10.140625" style="50" bestFit="1" customWidth="1"/>
    <col min="16139" max="16149" width="0" style="50" hidden="1" customWidth="1"/>
    <col min="16150" max="16150" width="15" style="50" bestFit="1" customWidth="1"/>
    <col min="16151" max="16384" width="9.140625" style="50"/>
  </cols>
  <sheetData>
    <row r="1" spans="1:21">
      <c r="I1" s="51" t="s">
        <v>90</v>
      </c>
      <c r="J1" s="51"/>
      <c r="K1" s="52"/>
    </row>
    <row r="2" spans="1:21">
      <c r="A2" s="179" t="s">
        <v>136</v>
      </c>
      <c r="B2" s="179"/>
      <c r="C2" s="179"/>
      <c r="D2" s="179"/>
      <c r="E2" s="179"/>
      <c r="F2" s="179"/>
      <c r="G2" s="179"/>
      <c r="H2" s="179"/>
      <c r="I2" s="179"/>
      <c r="J2" s="55"/>
      <c r="K2" s="56"/>
      <c r="T2" s="57">
        <v>1000</v>
      </c>
    </row>
    <row r="3" spans="1:21">
      <c r="A3" s="180" t="s">
        <v>137</v>
      </c>
      <c r="B3" s="180"/>
      <c r="C3" s="180"/>
      <c r="D3" s="180"/>
      <c r="E3" s="180"/>
      <c r="F3" s="180"/>
      <c r="G3" s="180"/>
      <c r="H3" s="180"/>
      <c r="I3" s="180"/>
      <c r="J3" s="58"/>
      <c r="K3" s="59"/>
    </row>
    <row r="4" spans="1:21">
      <c r="A4" s="60"/>
      <c r="B4" s="61"/>
      <c r="C4" s="61"/>
      <c r="D4" s="61"/>
      <c r="E4" s="61"/>
      <c r="F4" s="62"/>
      <c r="G4" s="63"/>
      <c r="H4" s="64"/>
      <c r="I4" s="65" t="s">
        <v>138</v>
      </c>
      <c r="J4" s="65"/>
      <c r="K4" s="66"/>
    </row>
    <row r="5" spans="1:21" ht="21" customHeight="1">
      <c r="A5" s="181" t="s">
        <v>91</v>
      </c>
      <c r="B5" s="183" t="s">
        <v>139</v>
      </c>
      <c r="C5" s="184"/>
      <c r="D5" s="183" t="s">
        <v>140</v>
      </c>
      <c r="E5" s="184"/>
      <c r="F5" s="183" t="s">
        <v>141</v>
      </c>
      <c r="G5" s="184"/>
      <c r="H5" s="183" t="s">
        <v>142</v>
      </c>
      <c r="I5" s="183"/>
      <c r="J5" s="67"/>
      <c r="K5" s="68"/>
      <c r="Q5" s="54">
        <v>22</v>
      </c>
    </row>
    <row r="6" spans="1:21" ht="21" customHeight="1">
      <c r="A6" s="182"/>
      <c r="B6" s="69" t="s">
        <v>92</v>
      </c>
      <c r="C6" s="69" t="s">
        <v>93</v>
      </c>
      <c r="D6" s="69" t="s">
        <v>92</v>
      </c>
      <c r="E6" s="69" t="s">
        <v>93</v>
      </c>
      <c r="F6" s="69" t="s">
        <v>92</v>
      </c>
      <c r="G6" s="69" t="s">
        <v>93</v>
      </c>
      <c r="H6" s="69" t="s">
        <v>143</v>
      </c>
      <c r="I6" s="69" t="s">
        <v>144</v>
      </c>
      <c r="J6" s="67"/>
      <c r="K6" s="68"/>
      <c r="L6" s="70">
        <v>3.4650785056848945</v>
      </c>
    </row>
    <row r="7" spans="1:21">
      <c r="A7" s="71">
        <v>1</v>
      </c>
      <c r="B7" s="71">
        <v>2</v>
      </c>
      <c r="C7" s="71">
        <v>3</v>
      </c>
      <c r="D7" s="71">
        <v>4</v>
      </c>
      <c r="E7" s="71">
        <v>5</v>
      </c>
      <c r="F7" s="71">
        <v>4</v>
      </c>
      <c r="G7" s="71">
        <v>5</v>
      </c>
      <c r="H7" s="71">
        <v>6</v>
      </c>
      <c r="I7" s="71">
        <v>7</v>
      </c>
      <c r="J7" s="72"/>
      <c r="K7" s="73"/>
      <c r="L7" s="70">
        <v>96.5349214943151</v>
      </c>
    </row>
    <row r="8" spans="1:21" ht="24" customHeight="1">
      <c r="A8" s="74" t="s">
        <v>95</v>
      </c>
      <c r="B8" s="1">
        <v>9991100</v>
      </c>
      <c r="C8" s="1">
        <v>8666101</v>
      </c>
      <c r="D8" s="1">
        <v>5677741</v>
      </c>
      <c r="E8" s="1">
        <v>4818298</v>
      </c>
      <c r="F8" s="1">
        <v>12057602</v>
      </c>
      <c r="G8" s="1">
        <v>10772205</v>
      </c>
      <c r="H8" s="75">
        <v>120.68342825114352</v>
      </c>
      <c r="I8" s="75">
        <v>133.93639826879956</v>
      </c>
      <c r="J8" s="76"/>
      <c r="K8" s="77"/>
      <c r="Q8" s="78">
        <v>9002483.3845399991</v>
      </c>
    </row>
    <row r="9" spans="1:21" ht="24" customHeight="1">
      <c r="A9" s="79" t="s">
        <v>96</v>
      </c>
      <c r="B9" s="80">
        <v>640000</v>
      </c>
      <c r="C9" s="80">
        <v>0</v>
      </c>
      <c r="D9" s="80">
        <v>465304</v>
      </c>
      <c r="E9" s="80">
        <v>0</v>
      </c>
      <c r="F9" s="80">
        <v>641502</v>
      </c>
      <c r="G9" s="80">
        <v>0</v>
      </c>
      <c r="H9" s="81">
        <v>100.23468750000001</v>
      </c>
      <c r="I9" s="81">
        <v>104.60437168271466</v>
      </c>
      <c r="J9" s="82"/>
      <c r="K9" s="83"/>
      <c r="L9" s="53">
        <v>3</v>
      </c>
      <c r="M9" s="53">
        <v>14</v>
      </c>
      <c r="O9" s="53">
        <v>6</v>
      </c>
      <c r="P9" s="53">
        <v>9</v>
      </c>
      <c r="Q9" s="78">
        <v>613265</v>
      </c>
    </row>
    <row r="10" spans="1:21" ht="41.25" customHeight="1">
      <c r="A10" s="84" t="s">
        <v>145</v>
      </c>
      <c r="B10" s="85">
        <v>210000</v>
      </c>
      <c r="C10" s="85"/>
      <c r="D10" s="85">
        <v>159615</v>
      </c>
      <c r="E10" s="57">
        <v>0</v>
      </c>
      <c r="F10" s="85">
        <v>155822</v>
      </c>
      <c r="G10" s="85">
        <v>0</v>
      </c>
      <c r="H10" s="86">
        <v>74.200952380952387</v>
      </c>
      <c r="I10" s="86">
        <v>75.42718286815176</v>
      </c>
      <c r="J10" s="87"/>
      <c r="K10" s="177" t="s">
        <v>146</v>
      </c>
      <c r="L10" s="177"/>
      <c r="M10" s="177"/>
      <c r="N10" s="177" t="s">
        <v>147</v>
      </c>
      <c r="O10" s="177"/>
      <c r="P10" s="177"/>
      <c r="Q10" s="54">
        <v>206586</v>
      </c>
      <c r="R10" s="50">
        <v>228000260164</v>
      </c>
    </row>
    <row r="11" spans="1:21" ht="18" customHeight="1">
      <c r="A11" s="84" t="s">
        <v>148</v>
      </c>
      <c r="B11" s="85">
        <v>430000</v>
      </c>
      <c r="C11" s="85"/>
      <c r="D11" s="57">
        <v>305689</v>
      </c>
      <c r="E11" s="57">
        <v>0</v>
      </c>
      <c r="F11" s="85">
        <v>485680</v>
      </c>
      <c r="G11" s="85">
        <v>0</v>
      </c>
      <c r="H11" s="86">
        <v>112.94883720930233</v>
      </c>
      <c r="I11" s="86">
        <v>119.4258862641051</v>
      </c>
      <c r="J11" s="88"/>
      <c r="K11" s="89"/>
      <c r="L11" s="70">
        <v>96.466040861402547</v>
      </c>
      <c r="M11" s="70">
        <v>3.53395913859746</v>
      </c>
      <c r="N11" s="70"/>
      <c r="O11" s="70">
        <v>69.711720482449024</v>
      </c>
      <c r="P11" s="70">
        <v>30.288279517550976</v>
      </c>
      <c r="Q11" s="54">
        <v>406679</v>
      </c>
      <c r="R11" s="50">
        <v>304160509976</v>
      </c>
    </row>
    <row r="12" spans="1:21" ht="24" customHeight="1">
      <c r="A12" s="90" t="s">
        <v>97</v>
      </c>
      <c r="B12" s="2">
        <v>9235000</v>
      </c>
      <c r="C12" s="2">
        <v>8550001</v>
      </c>
      <c r="D12" s="2">
        <v>5202437</v>
      </c>
      <c r="E12" s="2">
        <v>4808298</v>
      </c>
      <c r="F12" s="2">
        <v>11300000</v>
      </c>
      <c r="G12" s="2">
        <v>10656105</v>
      </c>
      <c r="H12" s="91">
        <v>122.36058473199783</v>
      </c>
      <c r="I12" s="91">
        <v>135.42310950222029</v>
      </c>
      <c r="J12" s="92"/>
      <c r="K12" s="93">
        <v>9055000</v>
      </c>
      <c r="L12" s="53">
        <v>8735000</v>
      </c>
      <c r="M12" s="53">
        <v>320000</v>
      </c>
      <c r="N12" s="93">
        <v>11093400</v>
      </c>
      <c r="O12" s="53">
        <v>7733400</v>
      </c>
      <c r="P12" s="53">
        <v>3360000</v>
      </c>
      <c r="Q12" s="78">
        <v>8344218.3845399991</v>
      </c>
      <c r="S12" s="53"/>
      <c r="T12" s="53"/>
      <c r="U12" s="53"/>
    </row>
    <row r="13" spans="1:21" s="99" customFormat="1" ht="34.5">
      <c r="A13" s="94" t="s">
        <v>149</v>
      </c>
      <c r="B13" s="3">
        <v>5175000</v>
      </c>
      <c r="C13" s="3">
        <v>4490001</v>
      </c>
      <c r="D13" s="3">
        <v>3368370</v>
      </c>
      <c r="E13" s="3">
        <v>2974231</v>
      </c>
      <c r="F13" s="3">
        <v>5462000</v>
      </c>
      <c r="G13" s="3">
        <v>4818105</v>
      </c>
      <c r="H13" s="95">
        <v>105.54589371980677</v>
      </c>
      <c r="I13" s="95">
        <v>109.31425837495712</v>
      </c>
      <c r="J13" s="96"/>
      <c r="K13" s="97">
        <v>5125000</v>
      </c>
      <c r="L13" s="97">
        <v>4805000</v>
      </c>
      <c r="M13" s="97">
        <v>320000</v>
      </c>
      <c r="N13" s="97">
        <v>5393400</v>
      </c>
      <c r="O13" s="97">
        <v>2033400</v>
      </c>
      <c r="P13" s="97">
        <v>3360000</v>
      </c>
      <c r="Q13" s="98">
        <v>4996603.4451469993</v>
      </c>
      <c r="S13" s="100"/>
      <c r="T13" s="100"/>
    </row>
    <row r="14" spans="1:21" ht="18" customHeight="1">
      <c r="A14" s="101" t="s">
        <v>98</v>
      </c>
      <c r="B14" s="57">
        <v>320000</v>
      </c>
      <c r="C14" s="57">
        <v>320000</v>
      </c>
      <c r="D14" s="57">
        <v>220026</v>
      </c>
      <c r="E14" s="57">
        <v>219185</v>
      </c>
      <c r="F14" s="57">
        <v>295000</v>
      </c>
      <c r="G14" s="57">
        <v>295000</v>
      </c>
      <c r="H14" s="102">
        <v>92.1875</v>
      </c>
      <c r="I14" s="102">
        <v>101.79882969183133</v>
      </c>
      <c r="J14" s="103"/>
      <c r="K14" s="93">
        <v>320000</v>
      </c>
      <c r="L14" s="53">
        <v>0</v>
      </c>
      <c r="M14" s="53">
        <v>320000</v>
      </c>
      <c r="N14" s="93">
        <v>295000</v>
      </c>
      <c r="O14" s="53">
        <v>0</v>
      </c>
      <c r="P14" s="53">
        <v>295000</v>
      </c>
      <c r="Q14" s="54">
        <v>289787.221418</v>
      </c>
    </row>
    <row r="15" spans="1:21" ht="18" customHeight="1">
      <c r="A15" s="101" t="s">
        <v>99</v>
      </c>
      <c r="B15" s="57">
        <v>211820</v>
      </c>
      <c r="C15" s="57">
        <v>211820</v>
      </c>
      <c r="D15" s="57">
        <v>158297</v>
      </c>
      <c r="E15" s="57">
        <v>158297</v>
      </c>
      <c r="F15" s="57">
        <v>243000</v>
      </c>
      <c r="G15" s="57">
        <v>243000</v>
      </c>
      <c r="H15" s="102">
        <v>114.72004532149938</v>
      </c>
      <c r="I15" s="102">
        <v>112.09314360293924</v>
      </c>
      <c r="J15" s="103"/>
      <c r="K15" s="93">
        <v>0</v>
      </c>
      <c r="N15" s="93">
        <v>0</v>
      </c>
      <c r="Q15" s="54">
        <v>216783.999618</v>
      </c>
      <c r="R15" s="50">
        <v>212215007442</v>
      </c>
    </row>
    <row r="16" spans="1:21" ht="18" customHeight="1">
      <c r="A16" s="101" t="s">
        <v>100</v>
      </c>
      <c r="B16" s="57">
        <v>180</v>
      </c>
      <c r="C16" s="57">
        <v>180</v>
      </c>
      <c r="D16" s="57">
        <v>202</v>
      </c>
      <c r="E16" s="57">
        <v>24</v>
      </c>
      <c r="F16" s="57"/>
      <c r="G16" s="57"/>
      <c r="H16" s="102">
        <v>0</v>
      </c>
      <c r="I16" s="102">
        <v>0</v>
      </c>
      <c r="J16" s="103"/>
      <c r="K16" s="93">
        <v>0</v>
      </c>
      <c r="N16" s="93">
        <v>0</v>
      </c>
      <c r="P16" s="54"/>
      <c r="Q16" s="54">
        <v>202.65848500000001</v>
      </c>
      <c r="R16" s="50">
        <v>35560950</v>
      </c>
    </row>
    <row r="17" spans="1:18" ht="18" customHeight="1">
      <c r="A17" s="101" t="s">
        <v>101</v>
      </c>
      <c r="B17" s="57">
        <v>68000</v>
      </c>
      <c r="C17" s="57">
        <v>68000</v>
      </c>
      <c r="D17" s="57">
        <v>36821</v>
      </c>
      <c r="E17" s="57">
        <v>36158</v>
      </c>
      <c r="F17" s="57">
        <v>45000</v>
      </c>
      <c r="G17" s="57">
        <v>45000</v>
      </c>
      <c r="H17" s="102">
        <v>66.17647058823529</v>
      </c>
      <c r="I17" s="102">
        <v>105.00528934638596</v>
      </c>
      <c r="J17" s="103"/>
      <c r="K17" s="93">
        <v>0</v>
      </c>
      <c r="N17" s="93">
        <v>0</v>
      </c>
      <c r="Q17" s="54">
        <v>42854.984048999999</v>
      </c>
      <c r="R17" s="50">
        <v>61330066371</v>
      </c>
    </row>
    <row r="18" spans="1:18" ht="18" customHeight="1">
      <c r="A18" s="101" t="s">
        <v>102</v>
      </c>
      <c r="B18" s="57">
        <v>40000</v>
      </c>
      <c r="C18" s="57">
        <v>40000</v>
      </c>
      <c r="D18" s="57">
        <v>24706</v>
      </c>
      <c r="E18" s="57">
        <v>24706</v>
      </c>
      <c r="F18" s="57">
        <v>7000</v>
      </c>
      <c r="G18" s="57">
        <v>7000</v>
      </c>
      <c r="H18" s="102">
        <v>17.5</v>
      </c>
      <c r="I18" s="102">
        <v>23.375737493072144</v>
      </c>
      <c r="J18" s="103"/>
      <c r="K18" s="93">
        <v>0</v>
      </c>
      <c r="N18" s="93">
        <v>0</v>
      </c>
      <c r="Q18" s="54">
        <v>29945.579266000001</v>
      </c>
      <c r="R18" s="50">
        <v>33547438424</v>
      </c>
    </row>
    <row r="19" spans="1:18" ht="18" customHeight="1">
      <c r="A19" s="101" t="s">
        <v>103</v>
      </c>
      <c r="B19" s="57">
        <v>110000</v>
      </c>
      <c r="C19" s="57">
        <v>110000</v>
      </c>
      <c r="D19" s="57">
        <v>88941</v>
      </c>
      <c r="E19" s="57">
        <v>88941</v>
      </c>
      <c r="F19" s="57">
        <v>125000</v>
      </c>
      <c r="G19" s="57">
        <v>125000</v>
      </c>
      <c r="H19" s="102">
        <v>113.63636363636364</v>
      </c>
      <c r="I19" s="102">
        <v>102.62381301484982</v>
      </c>
      <c r="J19" s="103"/>
      <c r="K19" s="93">
        <v>110000</v>
      </c>
      <c r="L19" s="53">
        <v>110000</v>
      </c>
      <c r="M19" s="53">
        <v>0</v>
      </c>
      <c r="N19" s="93">
        <v>125000</v>
      </c>
      <c r="O19" s="53">
        <v>125000</v>
      </c>
      <c r="P19" s="53">
        <v>0</v>
      </c>
      <c r="Q19" s="54">
        <v>121804.088474</v>
      </c>
    </row>
    <row r="20" spans="1:18" ht="18" customHeight="1">
      <c r="A20" s="101" t="s">
        <v>99</v>
      </c>
      <c r="B20" s="57">
        <v>57000</v>
      </c>
      <c r="C20" s="57">
        <v>57000</v>
      </c>
      <c r="D20" s="57">
        <v>45872</v>
      </c>
      <c r="E20" s="57">
        <v>45872</v>
      </c>
      <c r="F20" s="57">
        <v>60600</v>
      </c>
      <c r="G20" s="57">
        <v>60600</v>
      </c>
      <c r="H20" s="102">
        <v>106.31578947368421</v>
      </c>
      <c r="I20" s="102">
        <v>108.33814140045892</v>
      </c>
      <c r="J20" s="103"/>
      <c r="K20" s="93">
        <v>0</v>
      </c>
      <c r="N20" s="93">
        <v>0</v>
      </c>
      <c r="Q20" s="54">
        <v>55935.978979</v>
      </c>
      <c r="R20" s="50">
        <v>65515145292</v>
      </c>
    </row>
    <row r="21" spans="1:18" ht="18" customHeight="1">
      <c r="A21" s="101" t="s">
        <v>101</v>
      </c>
      <c r="B21" s="57">
        <v>42000</v>
      </c>
      <c r="C21" s="57">
        <v>42000</v>
      </c>
      <c r="D21" s="57">
        <v>36381</v>
      </c>
      <c r="E21" s="57">
        <v>36381</v>
      </c>
      <c r="F21" s="57">
        <v>55000</v>
      </c>
      <c r="G21" s="57">
        <v>55000</v>
      </c>
      <c r="H21" s="102">
        <v>130.95238095238096</v>
      </c>
      <c r="I21" s="102">
        <v>96.56970138038055</v>
      </c>
      <c r="J21" s="103"/>
      <c r="K21" s="93">
        <v>0</v>
      </c>
      <c r="N21" s="93">
        <v>0</v>
      </c>
      <c r="Q21" s="54">
        <v>56953.681344999997</v>
      </c>
      <c r="R21" s="50">
        <v>37765925145</v>
      </c>
    </row>
    <row r="22" spans="1:18" ht="18" customHeight="1">
      <c r="A22" s="101" t="s">
        <v>102</v>
      </c>
      <c r="B22" s="57">
        <v>11000</v>
      </c>
      <c r="C22" s="57">
        <v>11000</v>
      </c>
      <c r="D22" s="57">
        <v>6688</v>
      </c>
      <c r="E22" s="57">
        <v>6688</v>
      </c>
      <c r="F22" s="57">
        <v>9400</v>
      </c>
      <c r="G22" s="57">
        <v>9400</v>
      </c>
      <c r="H22" s="102">
        <v>85.454545454545453</v>
      </c>
      <c r="I22" s="102">
        <v>105.44703307749469</v>
      </c>
      <c r="J22" s="103"/>
      <c r="K22" s="93">
        <v>0</v>
      </c>
      <c r="N22" s="93">
        <v>0</v>
      </c>
      <c r="Q22" s="54">
        <v>8914.4281500000016</v>
      </c>
      <c r="R22" s="50">
        <v>7909317076</v>
      </c>
    </row>
    <row r="23" spans="1:18" ht="18" customHeight="1">
      <c r="A23" s="101" t="s">
        <v>104</v>
      </c>
      <c r="B23" s="57">
        <v>300000</v>
      </c>
      <c r="C23" s="57">
        <v>300000</v>
      </c>
      <c r="D23" s="57">
        <v>174670</v>
      </c>
      <c r="E23" s="57">
        <v>174670</v>
      </c>
      <c r="F23" s="57">
        <v>325000</v>
      </c>
      <c r="G23" s="57">
        <v>325000</v>
      </c>
      <c r="H23" s="102">
        <v>108.33333333333333</v>
      </c>
      <c r="I23" s="102">
        <v>100.30044363374451</v>
      </c>
      <c r="J23" s="103"/>
      <c r="K23" s="93">
        <v>300000</v>
      </c>
      <c r="L23" s="53">
        <v>300000</v>
      </c>
      <c r="M23" s="53">
        <v>0</v>
      </c>
      <c r="N23" s="93">
        <v>325000</v>
      </c>
      <c r="O23" s="53">
        <v>325000</v>
      </c>
      <c r="P23" s="53">
        <v>0</v>
      </c>
      <c r="Q23" s="54">
        <v>324026.48306</v>
      </c>
    </row>
    <row r="24" spans="1:18" ht="18" customHeight="1">
      <c r="A24" s="101" t="s">
        <v>99</v>
      </c>
      <c r="B24" s="57">
        <v>122670</v>
      </c>
      <c r="C24" s="57">
        <v>122670</v>
      </c>
      <c r="D24" s="57">
        <v>87358</v>
      </c>
      <c r="E24" s="57">
        <v>87358</v>
      </c>
      <c r="F24" s="57">
        <v>149670</v>
      </c>
      <c r="G24" s="57">
        <v>149670</v>
      </c>
      <c r="H24" s="102">
        <v>122.01027146001468</v>
      </c>
      <c r="I24" s="102">
        <v>108.26367286524636</v>
      </c>
      <c r="J24" s="103"/>
      <c r="K24" s="93">
        <v>0</v>
      </c>
      <c r="N24" s="93">
        <v>0</v>
      </c>
      <c r="Q24" s="54">
        <v>138245.817862</v>
      </c>
      <c r="R24" s="50">
        <v>134233952027</v>
      </c>
    </row>
    <row r="25" spans="1:18" ht="18" customHeight="1">
      <c r="A25" s="101" t="s">
        <v>100</v>
      </c>
      <c r="B25" s="57">
        <v>30</v>
      </c>
      <c r="C25" s="57">
        <v>30</v>
      </c>
      <c r="D25" s="57">
        <v>19</v>
      </c>
      <c r="E25" s="57">
        <v>19</v>
      </c>
      <c r="F25" s="57">
        <v>30</v>
      </c>
      <c r="G25" s="57">
        <v>30</v>
      </c>
      <c r="H25" s="102">
        <v>100</v>
      </c>
      <c r="I25" s="102">
        <v>136.41475469262207</v>
      </c>
      <c r="J25" s="103"/>
      <c r="K25" s="93">
        <v>0</v>
      </c>
      <c r="N25" s="93">
        <v>0</v>
      </c>
      <c r="Q25" s="54">
        <v>21.991756000000002</v>
      </c>
      <c r="R25" s="50">
        <v>21584617</v>
      </c>
    </row>
    <row r="26" spans="1:18" ht="18" customHeight="1">
      <c r="A26" s="101" t="s">
        <v>101</v>
      </c>
      <c r="B26" s="57">
        <v>177000</v>
      </c>
      <c r="C26" s="57">
        <v>177000</v>
      </c>
      <c r="D26" s="57">
        <v>87265</v>
      </c>
      <c r="E26" s="57">
        <v>87265</v>
      </c>
      <c r="F26" s="57">
        <v>175000</v>
      </c>
      <c r="G26" s="57">
        <v>175000</v>
      </c>
      <c r="H26" s="102">
        <v>98.870056497175142</v>
      </c>
      <c r="I26" s="102">
        <v>94.228207724791929</v>
      </c>
      <c r="J26" s="103"/>
      <c r="K26" s="93">
        <v>0</v>
      </c>
      <c r="N26" s="93">
        <v>0</v>
      </c>
      <c r="P26" s="54"/>
      <c r="Q26" s="54">
        <v>185719.33418399998</v>
      </c>
      <c r="R26" s="50">
        <v>133432034284</v>
      </c>
    </row>
    <row r="27" spans="1:18" ht="18" customHeight="1">
      <c r="A27" s="101" t="s">
        <v>102</v>
      </c>
      <c r="B27" s="57">
        <v>300</v>
      </c>
      <c r="C27" s="57">
        <v>300</v>
      </c>
      <c r="D27" s="57">
        <v>28</v>
      </c>
      <c r="E27" s="57">
        <v>28</v>
      </c>
      <c r="F27" s="57">
        <v>300</v>
      </c>
      <c r="G27" s="57">
        <v>300</v>
      </c>
      <c r="H27" s="102">
        <v>100</v>
      </c>
      <c r="I27" s="102">
        <v>762.59699661849243</v>
      </c>
      <c r="J27" s="103"/>
      <c r="K27" s="93">
        <v>0</v>
      </c>
      <c r="N27" s="93">
        <v>0</v>
      </c>
      <c r="Q27" s="54">
        <v>39.339258000000001</v>
      </c>
      <c r="R27" s="50">
        <v>199725622</v>
      </c>
    </row>
    <row r="28" spans="1:18" ht="18" customHeight="1">
      <c r="A28" s="101" t="s">
        <v>105</v>
      </c>
      <c r="B28" s="57">
        <v>2185000</v>
      </c>
      <c r="C28" s="57">
        <v>2185000</v>
      </c>
      <c r="D28" s="57">
        <v>1343756</v>
      </c>
      <c r="E28" s="57">
        <v>1343754</v>
      </c>
      <c r="F28" s="57">
        <v>2185000</v>
      </c>
      <c r="G28" s="57">
        <v>2185000</v>
      </c>
      <c r="H28" s="102">
        <v>100</v>
      </c>
      <c r="I28" s="102">
        <v>108.76135769925284</v>
      </c>
      <c r="J28" s="103"/>
      <c r="K28" s="93">
        <v>2185000</v>
      </c>
      <c r="L28" s="53">
        <v>2185000</v>
      </c>
      <c r="M28" s="53">
        <v>0</v>
      </c>
      <c r="N28" s="93">
        <v>2185000</v>
      </c>
      <c r="O28" s="53">
        <v>0</v>
      </c>
      <c r="P28" s="53">
        <v>2185000</v>
      </c>
      <c r="Q28" s="54">
        <v>2008985.5866290003</v>
      </c>
    </row>
    <row r="29" spans="1:18" ht="18" customHeight="1">
      <c r="A29" s="101" t="s">
        <v>99</v>
      </c>
      <c r="B29" s="57">
        <v>1362000</v>
      </c>
      <c r="C29" s="57">
        <v>1362000</v>
      </c>
      <c r="D29" s="57">
        <v>794399</v>
      </c>
      <c r="E29" s="57">
        <v>794399</v>
      </c>
      <c r="F29" s="57">
        <v>1322000</v>
      </c>
      <c r="G29" s="57">
        <v>1322000</v>
      </c>
      <c r="H29" s="102">
        <v>97.063142437591779</v>
      </c>
      <c r="I29" s="102">
        <v>111.14227942515105</v>
      </c>
      <c r="J29" s="103"/>
      <c r="K29" s="93">
        <v>0</v>
      </c>
      <c r="N29" s="93">
        <v>0</v>
      </c>
      <c r="Q29" s="54">
        <v>1189466.337057</v>
      </c>
      <c r="R29" s="50">
        <v>999464988571</v>
      </c>
    </row>
    <row r="30" spans="1:18" ht="18" customHeight="1">
      <c r="A30" s="101" t="s">
        <v>106</v>
      </c>
      <c r="B30" s="57">
        <v>258000</v>
      </c>
      <c r="C30" s="57">
        <v>258000</v>
      </c>
      <c r="D30" s="57">
        <v>215336</v>
      </c>
      <c r="E30" s="57">
        <v>215334</v>
      </c>
      <c r="F30" s="57">
        <v>298000</v>
      </c>
      <c r="G30" s="57">
        <v>298000</v>
      </c>
      <c r="H30" s="102">
        <v>115.50387596899225</v>
      </c>
      <c r="I30" s="102">
        <v>109.01209782119615</v>
      </c>
      <c r="J30" s="103"/>
      <c r="K30" s="93">
        <v>0</v>
      </c>
      <c r="N30" s="93">
        <v>0</v>
      </c>
      <c r="Q30" s="54">
        <v>273364.15494800004</v>
      </c>
      <c r="R30" s="50">
        <v>228459002614</v>
      </c>
    </row>
    <row r="31" spans="1:18" ht="18" customHeight="1">
      <c r="A31" s="101" t="s">
        <v>101</v>
      </c>
      <c r="B31" s="57">
        <v>435000</v>
      </c>
      <c r="C31" s="57">
        <v>435000</v>
      </c>
      <c r="D31" s="57">
        <v>241712</v>
      </c>
      <c r="E31" s="57">
        <v>241712</v>
      </c>
      <c r="F31" s="57">
        <v>420000</v>
      </c>
      <c r="G31" s="57">
        <v>420000</v>
      </c>
      <c r="H31" s="102">
        <v>96.551724137931032</v>
      </c>
      <c r="I31" s="102">
        <v>102.19060078196806</v>
      </c>
      <c r="J31" s="103"/>
      <c r="K31" s="93">
        <v>0</v>
      </c>
      <c r="N31" s="93">
        <v>0</v>
      </c>
      <c r="P31" s="54"/>
      <c r="Q31" s="54">
        <v>410996.70301</v>
      </c>
      <c r="R31" s="50">
        <v>334508713262</v>
      </c>
    </row>
    <row r="32" spans="1:18" ht="18" customHeight="1">
      <c r="A32" s="101" t="s">
        <v>102</v>
      </c>
      <c r="B32" s="57">
        <v>130000</v>
      </c>
      <c r="C32" s="57">
        <v>130000</v>
      </c>
      <c r="D32" s="57">
        <v>92309</v>
      </c>
      <c r="E32" s="57">
        <v>92309</v>
      </c>
      <c r="F32" s="57">
        <v>145000</v>
      </c>
      <c r="G32" s="57">
        <v>145000</v>
      </c>
      <c r="H32" s="102">
        <v>111.53846153846153</v>
      </c>
      <c r="I32" s="102">
        <v>107.28153706808432</v>
      </c>
      <c r="J32" s="103"/>
      <c r="K32" s="93">
        <v>0</v>
      </c>
      <c r="N32" s="93">
        <v>0</v>
      </c>
      <c r="Q32" s="54">
        <v>135158.39161400002</v>
      </c>
      <c r="R32" s="50">
        <v>95654612121</v>
      </c>
    </row>
    <row r="33" spans="1:23" ht="18" customHeight="1">
      <c r="A33" s="101" t="s">
        <v>107</v>
      </c>
      <c r="B33" s="57">
        <v>270000</v>
      </c>
      <c r="C33" s="57">
        <v>270000</v>
      </c>
      <c r="D33" s="57">
        <v>193006</v>
      </c>
      <c r="E33" s="57">
        <v>193006</v>
      </c>
      <c r="F33" s="57">
        <v>320000</v>
      </c>
      <c r="G33" s="57">
        <v>320000</v>
      </c>
      <c r="H33" s="102">
        <v>118.51851851851852</v>
      </c>
      <c r="I33" s="102">
        <v>113.09449488384679</v>
      </c>
      <c r="J33" s="103"/>
      <c r="K33" s="93">
        <v>270000</v>
      </c>
      <c r="L33" s="53">
        <v>270000</v>
      </c>
      <c r="M33" s="53">
        <v>0</v>
      </c>
      <c r="N33" s="93">
        <v>320000</v>
      </c>
      <c r="O33" s="53">
        <v>320000</v>
      </c>
      <c r="P33" s="53">
        <v>0</v>
      </c>
      <c r="Q33" s="54">
        <v>282949.22783700004</v>
      </c>
      <c r="R33" s="50">
        <v>209587909202</v>
      </c>
    </row>
    <row r="34" spans="1:23" ht="18" hidden="1" customHeight="1">
      <c r="A34" s="101" t="s">
        <v>150</v>
      </c>
      <c r="B34" s="57"/>
      <c r="C34" s="57"/>
      <c r="D34" s="57">
        <v>1103</v>
      </c>
      <c r="E34" s="57">
        <v>1103</v>
      </c>
      <c r="F34" s="57"/>
      <c r="G34" s="57"/>
      <c r="H34" s="102">
        <v>0</v>
      </c>
      <c r="I34" s="102">
        <v>0</v>
      </c>
      <c r="J34" s="103"/>
      <c r="K34" s="93">
        <v>0</v>
      </c>
      <c r="L34" s="104">
        <v>0</v>
      </c>
      <c r="M34" s="104">
        <v>0</v>
      </c>
      <c r="N34" s="93"/>
      <c r="O34" s="104">
        <v>0</v>
      </c>
      <c r="Q34" s="54">
        <v>1112.5242129999999</v>
      </c>
      <c r="R34" s="50">
        <v>621305445</v>
      </c>
    </row>
    <row r="35" spans="1:23" ht="18" customHeight="1">
      <c r="A35" s="101" t="s">
        <v>151</v>
      </c>
      <c r="B35" s="57">
        <v>15000</v>
      </c>
      <c r="C35" s="57">
        <v>15000</v>
      </c>
      <c r="D35" s="57">
        <v>12932</v>
      </c>
      <c r="E35" s="57">
        <v>12932</v>
      </c>
      <c r="F35" s="57">
        <v>18400</v>
      </c>
      <c r="G35" s="57">
        <v>18400</v>
      </c>
      <c r="H35" s="102">
        <v>122.66666666666667</v>
      </c>
      <c r="I35" s="102">
        <v>115.48810608460052</v>
      </c>
      <c r="J35" s="103"/>
      <c r="K35" s="93">
        <v>15000</v>
      </c>
      <c r="L35" s="53">
        <v>15000</v>
      </c>
      <c r="M35" s="53">
        <v>0</v>
      </c>
      <c r="N35" s="93">
        <v>18400</v>
      </c>
      <c r="O35" s="53">
        <v>18400</v>
      </c>
      <c r="P35" s="53">
        <v>0</v>
      </c>
      <c r="Q35" s="54">
        <v>15932.376609000001</v>
      </c>
      <c r="R35" s="50">
        <v>14565356796</v>
      </c>
    </row>
    <row r="36" spans="1:23" ht="18" customHeight="1">
      <c r="A36" s="101" t="s">
        <v>152</v>
      </c>
      <c r="B36" s="57">
        <v>330000</v>
      </c>
      <c r="C36" s="57">
        <v>330000</v>
      </c>
      <c r="D36" s="57">
        <v>223149</v>
      </c>
      <c r="E36" s="57">
        <v>223149</v>
      </c>
      <c r="F36" s="57">
        <v>360000</v>
      </c>
      <c r="G36" s="57">
        <v>360000</v>
      </c>
      <c r="H36" s="102">
        <v>109.09090909090909</v>
      </c>
      <c r="I36" s="102">
        <v>117.78414701625194</v>
      </c>
      <c r="J36" s="103"/>
      <c r="K36" s="93">
        <v>330000</v>
      </c>
      <c r="L36" s="53">
        <v>330000</v>
      </c>
      <c r="M36" s="53">
        <v>0</v>
      </c>
      <c r="N36" s="93">
        <v>360000</v>
      </c>
      <c r="O36" s="53">
        <v>360000</v>
      </c>
      <c r="P36" s="53">
        <v>0</v>
      </c>
      <c r="Q36" s="54">
        <v>305643.84861600003</v>
      </c>
      <c r="R36" s="50">
        <v>242772277375</v>
      </c>
    </row>
    <row r="37" spans="1:23" ht="18" customHeight="1">
      <c r="A37" s="101" t="s">
        <v>153</v>
      </c>
      <c r="B37" s="57">
        <v>820000</v>
      </c>
      <c r="C37" s="57">
        <v>305000</v>
      </c>
      <c r="D37" s="57">
        <v>445265</v>
      </c>
      <c r="E37" s="57">
        <v>165677</v>
      </c>
      <c r="F37" s="57">
        <v>820000</v>
      </c>
      <c r="G37" s="57">
        <v>305000</v>
      </c>
      <c r="H37" s="105">
        <v>100</v>
      </c>
      <c r="I37" s="105">
        <v>132.70679401787075</v>
      </c>
      <c r="J37" s="106"/>
      <c r="K37" s="93">
        <v>820000</v>
      </c>
      <c r="L37" s="53">
        <v>820000</v>
      </c>
      <c r="M37" s="53">
        <v>0</v>
      </c>
      <c r="N37" s="93">
        <v>820000</v>
      </c>
      <c r="O37" s="53">
        <v>0</v>
      </c>
      <c r="P37" s="53">
        <v>820000</v>
      </c>
      <c r="Q37" s="54">
        <v>617903.55653499998</v>
      </c>
    </row>
    <row r="38" spans="1:23" ht="18" customHeight="1">
      <c r="A38" s="101" t="s">
        <v>154</v>
      </c>
      <c r="B38" s="57">
        <v>515000</v>
      </c>
      <c r="C38" s="57"/>
      <c r="D38" s="57">
        <v>279588</v>
      </c>
      <c r="E38" s="57"/>
      <c r="F38" s="57">
        <v>515000</v>
      </c>
      <c r="G38" s="57">
        <v>0</v>
      </c>
      <c r="H38" s="105">
        <v>100</v>
      </c>
      <c r="I38" s="105">
        <v>132.74205329688866</v>
      </c>
      <c r="J38" s="106"/>
      <c r="K38" s="93">
        <v>0</v>
      </c>
      <c r="N38" s="93">
        <v>0</v>
      </c>
      <c r="Q38" s="54">
        <v>387970.49405899999</v>
      </c>
      <c r="R38" s="50">
        <v>382582458504</v>
      </c>
      <c r="S38" s="53"/>
    </row>
    <row r="39" spans="1:23" ht="18" customHeight="1">
      <c r="A39" s="101" t="s">
        <v>155</v>
      </c>
      <c r="B39" s="57">
        <v>305000</v>
      </c>
      <c r="C39" s="57">
        <v>305000</v>
      </c>
      <c r="D39" s="57">
        <v>165677</v>
      </c>
      <c r="E39" s="57">
        <v>165677</v>
      </c>
      <c r="F39" s="57">
        <v>305000</v>
      </c>
      <c r="G39" s="57">
        <v>305000</v>
      </c>
      <c r="H39" s="105">
        <v>100</v>
      </c>
      <c r="I39" s="105">
        <v>132.64730035587439</v>
      </c>
      <c r="J39" s="106"/>
      <c r="K39" s="93">
        <v>0</v>
      </c>
      <c r="N39" s="93">
        <v>0</v>
      </c>
      <c r="Q39" s="54">
        <v>229933.06247599999</v>
      </c>
      <c r="R39" s="50">
        <v>226672475601</v>
      </c>
      <c r="S39" s="53"/>
    </row>
    <row r="40" spans="1:23" ht="18" customHeight="1">
      <c r="A40" s="101" t="s">
        <v>156</v>
      </c>
      <c r="B40" s="57">
        <v>150000</v>
      </c>
      <c r="C40" s="57">
        <v>100000</v>
      </c>
      <c r="D40" s="57">
        <v>114366</v>
      </c>
      <c r="E40" s="57">
        <v>64178</v>
      </c>
      <c r="F40" s="57">
        <v>155000</v>
      </c>
      <c r="G40" s="57">
        <v>94800</v>
      </c>
      <c r="H40" s="102">
        <v>103.33333333333333</v>
      </c>
      <c r="I40" s="102">
        <v>94.115127744509195</v>
      </c>
      <c r="J40" s="103"/>
      <c r="K40" s="93">
        <v>150000</v>
      </c>
      <c r="L40" s="53">
        <v>150000</v>
      </c>
      <c r="M40" s="53">
        <v>0</v>
      </c>
      <c r="N40" s="93">
        <v>155000</v>
      </c>
      <c r="O40" s="53">
        <v>155000</v>
      </c>
      <c r="P40" s="53">
        <v>0</v>
      </c>
      <c r="Q40" s="54">
        <v>164691.90842600001</v>
      </c>
      <c r="S40" s="53"/>
      <c r="T40" s="53"/>
      <c r="U40" s="53"/>
    </row>
    <row r="41" spans="1:23" ht="18" customHeight="1">
      <c r="A41" s="101" t="s">
        <v>157</v>
      </c>
      <c r="B41" s="57">
        <v>50000</v>
      </c>
      <c r="C41" s="57"/>
      <c r="D41" s="57">
        <v>50188</v>
      </c>
      <c r="E41" s="57"/>
      <c r="F41" s="57">
        <v>60200</v>
      </c>
      <c r="G41" s="57">
        <v>0</v>
      </c>
      <c r="H41" s="102">
        <v>120.4</v>
      </c>
      <c r="I41" s="102">
        <v>80.970751959038736</v>
      </c>
      <c r="J41" s="103"/>
      <c r="K41" s="93">
        <v>0</v>
      </c>
      <c r="N41" s="93">
        <v>0</v>
      </c>
      <c r="Q41" s="54">
        <v>74347.833685000005</v>
      </c>
      <c r="R41" s="50">
        <v>62569824867</v>
      </c>
    </row>
    <row r="42" spans="1:23" ht="18" customHeight="1">
      <c r="A42" s="101" t="s">
        <v>158</v>
      </c>
      <c r="B42" s="57">
        <v>100000</v>
      </c>
      <c r="C42" s="57">
        <v>100000</v>
      </c>
      <c r="D42" s="57">
        <v>64178</v>
      </c>
      <c r="E42" s="57">
        <v>64178</v>
      </c>
      <c r="F42" s="57">
        <v>94800</v>
      </c>
      <c r="G42" s="57">
        <v>94800</v>
      </c>
      <c r="H42" s="102">
        <v>94.8</v>
      </c>
      <c r="I42" s="102">
        <v>104.93217211175644</v>
      </c>
      <c r="J42" s="103"/>
      <c r="K42" s="93">
        <v>0</v>
      </c>
      <c r="N42" s="93">
        <v>0</v>
      </c>
      <c r="Q42" s="54">
        <v>90344.074741000004</v>
      </c>
      <c r="R42" s="50">
        <v>82848902440</v>
      </c>
    </row>
    <row r="43" spans="1:23" ht="18" customHeight="1">
      <c r="A43" s="101" t="s">
        <v>159</v>
      </c>
      <c r="B43" s="57">
        <v>3930000</v>
      </c>
      <c r="C43" s="57">
        <v>3930000</v>
      </c>
      <c r="D43" s="57">
        <v>1727170</v>
      </c>
      <c r="E43" s="57">
        <v>1727170</v>
      </c>
      <c r="F43" s="57">
        <v>5700000</v>
      </c>
      <c r="G43" s="57">
        <v>5700000</v>
      </c>
      <c r="H43" s="102">
        <v>145.03816793893131</v>
      </c>
      <c r="I43" s="102">
        <v>177.44806092178797</v>
      </c>
      <c r="J43" s="103"/>
      <c r="K43" s="93">
        <v>3930000</v>
      </c>
      <c r="L43" s="53">
        <v>3930000</v>
      </c>
      <c r="M43" s="53">
        <v>0</v>
      </c>
      <c r="N43" s="93">
        <v>5700000</v>
      </c>
      <c r="O43" s="53">
        <v>5700000</v>
      </c>
      <c r="P43" s="53">
        <v>0</v>
      </c>
      <c r="Q43" s="54">
        <v>3212207.5442189998</v>
      </c>
      <c r="R43" s="50">
        <v>2235653827254</v>
      </c>
    </row>
    <row r="44" spans="1:23" ht="18" customHeight="1">
      <c r="A44" s="101" t="s">
        <v>160</v>
      </c>
      <c r="B44" s="57">
        <v>310000</v>
      </c>
      <c r="C44" s="57">
        <v>310000</v>
      </c>
      <c r="D44" s="57">
        <v>254679</v>
      </c>
      <c r="E44" s="57">
        <v>254679</v>
      </c>
      <c r="F44" s="57">
        <v>430000</v>
      </c>
      <c r="G44" s="57">
        <v>430000</v>
      </c>
      <c r="H44" s="102">
        <v>138.70967741935485</v>
      </c>
      <c r="I44" s="102">
        <v>104.94532082876565</v>
      </c>
      <c r="J44" s="103"/>
      <c r="K44" s="93">
        <v>310000</v>
      </c>
      <c r="L44" s="53">
        <v>310000</v>
      </c>
      <c r="M44" s="53">
        <v>0</v>
      </c>
      <c r="N44" s="93">
        <v>430000</v>
      </c>
      <c r="O44" s="53">
        <v>430000</v>
      </c>
      <c r="P44" s="53">
        <v>0</v>
      </c>
      <c r="Q44" s="54">
        <v>409737.181805</v>
      </c>
      <c r="R44" s="50">
        <v>279567048246</v>
      </c>
    </row>
    <row r="45" spans="1:23" ht="18" customHeight="1">
      <c r="A45" s="107" t="s">
        <v>161</v>
      </c>
      <c r="B45" s="57"/>
      <c r="C45" s="57"/>
      <c r="D45" s="57">
        <v>48437</v>
      </c>
      <c r="E45" s="57">
        <v>48437</v>
      </c>
      <c r="F45" s="57">
        <v>3600</v>
      </c>
      <c r="G45" s="57">
        <v>3600</v>
      </c>
      <c r="H45" s="102">
        <v>0</v>
      </c>
      <c r="I45" s="102">
        <v>7.2458163468246779</v>
      </c>
      <c r="J45" s="103"/>
      <c r="K45" s="93">
        <v>0</v>
      </c>
      <c r="L45" s="53">
        <v>0</v>
      </c>
      <c r="M45" s="53">
        <v>0</v>
      </c>
      <c r="N45" s="93">
        <v>0</v>
      </c>
      <c r="O45" s="53">
        <v>0</v>
      </c>
      <c r="Q45" s="54">
        <v>49683.842753999998</v>
      </c>
      <c r="R45" s="50">
        <v>67629803786</v>
      </c>
    </row>
    <row r="46" spans="1:23" ht="18" customHeight="1">
      <c r="A46" s="101" t="s">
        <v>162</v>
      </c>
      <c r="B46" s="57">
        <v>60000</v>
      </c>
      <c r="C46" s="57">
        <v>60000</v>
      </c>
      <c r="D46" s="57">
        <v>47563</v>
      </c>
      <c r="E46" s="57">
        <v>47563</v>
      </c>
      <c r="F46" s="57">
        <v>60000</v>
      </c>
      <c r="G46" s="57">
        <v>60000</v>
      </c>
      <c r="H46" s="102">
        <v>100</v>
      </c>
      <c r="I46" s="102">
        <v>70.613338241157436</v>
      </c>
      <c r="J46" s="103"/>
      <c r="K46" s="93">
        <v>60000</v>
      </c>
      <c r="L46" s="53">
        <v>60000</v>
      </c>
      <c r="M46" s="53">
        <v>0</v>
      </c>
      <c r="N46" s="93">
        <v>60000</v>
      </c>
      <c r="O46" s="53">
        <v>0</v>
      </c>
      <c r="P46" s="53">
        <v>60000</v>
      </c>
      <c r="Q46" s="54">
        <v>84969.782613999996</v>
      </c>
      <c r="R46" s="50">
        <v>104550410275</v>
      </c>
    </row>
    <row r="47" spans="1:23" ht="18" customHeight="1">
      <c r="A47" s="101" t="s">
        <v>163</v>
      </c>
      <c r="B47" s="57">
        <v>255000</v>
      </c>
      <c r="C47" s="57">
        <v>138571</v>
      </c>
      <c r="D47" s="57">
        <v>172604</v>
      </c>
      <c r="E47" s="57">
        <v>113002</v>
      </c>
      <c r="F47" s="57">
        <v>300000</v>
      </c>
      <c r="G47" s="57">
        <v>239412</v>
      </c>
      <c r="H47" s="102">
        <v>117.64705882352941</v>
      </c>
      <c r="I47" s="102">
        <v>107.10975894814563</v>
      </c>
      <c r="J47" s="103"/>
      <c r="K47" s="93">
        <v>255000</v>
      </c>
      <c r="L47" s="53">
        <v>255000</v>
      </c>
      <c r="M47" s="53">
        <v>0</v>
      </c>
      <c r="N47" s="93">
        <v>300000</v>
      </c>
      <c r="O47" s="53">
        <v>300000</v>
      </c>
      <c r="P47" s="53">
        <v>0</v>
      </c>
      <c r="Q47" s="54">
        <v>280086.52334399999</v>
      </c>
      <c r="S47" s="53"/>
      <c r="T47" s="53"/>
      <c r="U47" s="53"/>
      <c r="V47" s="53"/>
      <c r="W47" s="53"/>
    </row>
    <row r="48" spans="1:23" ht="18" customHeight="1">
      <c r="A48" s="101" t="s">
        <v>164</v>
      </c>
      <c r="B48" s="57">
        <v>65000</v>
      </c>
      <c r="C48" s="57"/>
      <c r="D48" s="57">
        <v>33330</v>
      </c>
      <c r="E48" s="57">
        <v>3429</v>
      </c>
      <c r="F48" s="57">
        <v>50000</v>
      </c>
      <c r="G48" s="57"/>
      <c r="H48" s="102">
        <v>76.92307692307692</v>
      </c>
      <c r="I48" s="102">
        <v>114.00847172852023</v>
      </c>
      <c r="J48" s="103"/>
      <c r="K48" s="93"/>
      <c r="N48" s="93"/>
      <c r="Q48" s="54">
        <v>43856.390005000001</v>
      </c>
      <c r="R48" s="178"/>
    </row>
    <row r="49" spans="1:22" ht="18" customHeight="1">
      <c r="A49" s="101" t="s">
        <v>165</v>
      </c>
      <c r="B49" s="57">
        <v>51429</v>
      </c>
      <c r="C49" s="57"/>
      <c r="D49" s="57">
        <v>11684</v>
      </c>
      <c r="E49" s="57"/>
      <c r="F49" s="57">
        <v>10588</v>
      </c>
      <c r="G49" s="57">
        <v>0</v>
      </c>
      <c r="H49" s="102">
        <v>20.587606214392657</v>
      </c>
      <c r="I49" s="102">
        <v>73.110226388067034</v>
      </c>
      <c r="J49" s="103"/>
      <c r="K49" s="93"/>
      <c r="N49" s="93"/>
      <c r="Q49" s="54">
        <v>14482.242120000001</v>
      </c>
      <c r="R49" s="178"/>
    </row>
    <row r="50" spans="1:22" ht="18" customHeight="1">
      <c r="A50" s="101" t="s">
        <v>166</v>
      </c>
      <c r="B50" s="57">
        <v>138571</v>
      </c>
      <c r="C50" s="57">
        <v>138571</v>
      </c>
      <c r="D50" s="57">
        <v>127590</v>
      </c>
      <c r="E50" s="57">
        <v>109573</v>
      </c>
      <c r="F50" s="57">
        <v>239412</v>
      </c>
      <c r="G50" s="57">
        <v>239412</v>
      </c>
      <c r="H50" s="102">
        <v>172.77208073839404</v>
      </c>
      <c r="I50" s="102">
        <v>107.96585197897318</v>
      </c>
      <c r="J50" s="103"/>
      <c r="K50" s="93"/>
      <c r="N50" s="93"/>
      <c r="Q50" s="54">
        <v>221747.89121900001</v>
      </c>
      <c r="S50" s="53"/>
    </row>
    <row r="51" spans="1:22" ht="18" customHeight="1">
      <c r="A51" s="101" t="s">
        <v>167</v>
      </c>
      <c r="B51" s="57">
        <v>50000</v>
      </c>
      <c r="C51" s="57">
        <v>46430</v>
      </c>
      <c r="D51" s="57">
        <v>27873</v>
      </c>
      <c r="E51" s="57">
        <v>23955</v>
      </c>
      <c r="F51" s="57">
        <v>65000</v>
      </c>
      <c r="G51" s="57">
        <v>56893</v>
      </c>
      <c r="H51" s="102">
        <v>130</v>
      </c>
      <c r="I51" s="102">
        <v>165.43947560820658</v>
      </c>
      <c r="J51" s="103"/>
      <c r="K51" s="93"/>
      <c r="N51" s="93"/>
      <c r="Q51" s="54">
        <v>39289.292813</v>
      </c>
    </row>
    <row r="52" spans="1:22" ht="18" customHeight="1">
      <c r="A52" s="101" t="s">
        <v>168</v>
      </c>
      <c r="B52" s="57">
        <v>5100</v>
      </c>
      <c r="C52" s="57">
        <v>1530</v>
      </c>
      <c r="D52" s="57">
        <v>5597</v>
      </c>
      <c r="E52" s="57">
        <v>1679</v>
      </c>
      <c r="F52" s="57">
        <v>11582</v>
      </c>
      <c r="G52" s="57">
        <v>3475</v>
      </c>
      <c r="H52" s="102">
        <v>227.09803921568627</v>
      </c>
      <c r="I52" s="102">
        <v>206.52130056940601</v>
      </c>
      <c r="J52" s="103"/>
      <c r="K52" s="93"/>
      <c r="N52" s="93"/>
      <c r="Q52" s="54">
        <v>5608.1382249999997</v>
      </c>
      <c r="U52" s="54"/>
      <c r="V52" s="54"/>
    </row>
    <row r="53" spans="1:22" ht="18" customHeight="1">
      <c r="A53" s="101" t="s">
        <v>169</v>
      </c>
      <c r="B53" s="57">
        <v>44900</v>
      </c>
      <c r="C53" s="57">
        <v>44900</v>
      </c>
      <c r="D53" s="57">
        <v>22276</v>
      </c>
      <c r="E53" s="57">
        <v>22276</v>
      </c>
      <c r="F53" s="57">
        <v>53418</v>
      </c>
      <c r="G53" s="57">
        <v>53418</v>
      </c>
      <c r="H53" s="102">
        <v>118.97104677060133</v>
      </c>
      <c r="I53" s="102">
        <v>158.59907611074561</v>
      </c>
      <c r="J53" s="103"/>
      <c r="K53" s="93"/>
      <c r="N53" s="93"/>
      <c r="Q53" s="54">
        <v>33681.154587999998</v>
      </c>
      <c r="U53" s="54"/>
      <c r="V53" s="54"/>
    </row>
    <row r="54" spans="1:22" ht="18" customHeight="1">
      <c r="A54" s="101" t="s">
        <v>170</v>
      </c>
      <c r="B54" s="57">
        <v>25000</v>
      </c>
      <c r="C54" s="57">
        <v>25000</v>
      </c>
      <c r="D54" s="57">
        <v>24981</v>
      </c>
      <c r="E54" s="57">
        <v>24981</v>
      </c>
      <c r="F54" s="57">
        <v>28000</v>
      </c>
      <c r="G54" s="57">
        <v>28000</v>
      </c>
      <c r="H54" s="102">
        <v>112</v>
      </c>
      <c r="I54" s="102">
        <v>95.925108184185405</v>
      </c>
      <c r="J54" s="103"/>
      <c r="K54" s="93"/>
      <c r="N54" s="93"/>
      <c r="Q54" s="54">
        <v>29189.438021000002</v>
      </c>
    </row>
    <row r="55" spans="1:22" ht="18" customHeight="1">
      <c r="A55" s="101" t="s">
        <v>171</v>
      </c>
      <c r="B55" s="57">
        <v>105000</v>
      </c>
      <c r="C55" s="57">
        <v>105000</v>
      </c>
      <c r="D55" s="57">
        <v>81916</v>
      </c>
      <c r="E55" s="57">
        <v>81916</v>
      </c>
      <c r="F55" s="57">
        <v>110000</v>
      </c>
      <c r="G55" s="57">
        <v>110000</v>
      </c>
      <c r="H55" s="105">
        <v>104.76190476190476</v>
      </c>
      <c r="I55" s="102">
        <v>103.56064355629832</v>
      </c>
      <c r="J55" s="106"/>
      <c r="K55" s="93"/>
      <c r="N55" s="93"/>
      <c r="Q55" s="54">
        <v>106217.957153</v>
      </c>
    </row>
    <row r="56" spans="1:22" ht="18" hidden="1" customHeight="1">
      <c r="A56" s="101" t="s">
        <v>172</v>
      </c>
      <c r="B56" s="57">
        <v>90000</v>
      </c>
      <c r="C56" s="57">
        <v>90000</v>
      </c>
      <c r="D56" s="57"/>
      <c r="E56" s="57"/>
      <c r="F56" s="57"/>
      <c r="G56" s="57"/>
      <c r="H56" s="105">
        <v>0</v>
      </c>
      <c r="I56" s="102">
        <v>0</v>
      </c>
      <c r="J56" s="106"/>
      <c r="K56" s="108"/>
    </row>
    <row r="57" spans="1:22" ht="18" hidden="1" customHeight="1">
      <c r="A57" s="101" t="s">
        <v>173</v>
      </c>
      <c r="B57" s="57">
        <v>20000</v>
      </c>
      <c r="C57" s="57">
        <v>20000</v>
      </c>
      <c r="D57" s="57"/>
      <c r="E57" s="57"/>
      <c r="F57" s="57"/>
      <c r="G57" s="57"/>
      <c r="H57" s="105">
        <v>0</v>
      </c>
      <c r="I57" s="102">
        <v>0</v>
      </c>
      <c r="J57" s="106"/>
      <c r="K57" s="108"/>
    </row>
    <row r="58" spans="1:22" s="115" customFormat="1" ht="21" customHeight="1">
      <c r="A58" s="90" t="s">
        <v>108</v>
      </c>
      <c r="B58" s="2">
        <v>116100</v>
      </c>
      <c r="C58" s="2">
        <v>116100</v>
      </c>
      <c r="D58" s="109">
        <v>10000</v>
      </c>
      <c r="E58" s="110">
        <v>10000</v>
      </c>
      <c r="F58" s="109">
        <v>116100</v>
      </c>
      <c r="G58" s="110">
        <v>116100</v>
      </c>
      <c r="H58" s="111">
        <v>100</v>
      </c>
      <c r="I58" s="91">
        <v>258</v>
      </c>
      <c r="J58" s="112"/>
      <c r="K58" s="113"/>
      <c r="L58" s="114"/>
      <c r="M58" s="114"/>
      <c r="N58" s="114"/>
      <c r="O58" s="114"/>
      <c r="P58" s="114"/>
      <c r="Q58" s="78">
        <v>45000</v>
      </c>
    </row>
    <row r="59" spans="1:22" ht="21" hidden="1" customHeight="1">
      <c r="A59" s="116" t="s">
        <v>174</v>
      </c>
      <c r="B59" s="117"/>
      <c r="C59" s="117"/>
      <c r="D59" s="117">
        <v>2287384</v>
      </c>
      <c r="E59" s="117">
        <v>2287384</v>
      </c>
      <c r="F59" s="117"/>
      <c r="G59" s="117">
        <v>0</v>
      </c>
      <c r="H59" s="118">
        <v>0</v>
      </c>
      <c r="I59" s="118">
        <v>0</v>
      </c>
      <c r="J59" s="119"/>
      <c r="K59" s="120"/>
      <c r="L59" s="53">
        <v>1</v>
      </c>
      <c r="R59" s="50">
        <v>2297737019059</v>
      </c>
    </row>
    <row r="60" spans="1:22" ht="21" customHeight="1">
      <c r="A60" s="90" t="s">
        <v>175</v>
      </c>
      <c r="B60" s="2">
        <v>5462079</v>
      </c>
      <c r="C60" s="2">
        <v>5462079</v>
      </c>
      <c r="D60" s="109">
        <v>4493228</v>
      </c>
      <c r="E60" s="110">
        <v>4493228</v>
      </c>
      <c r="F60" s="109">
        <v>6360991.0499999998</v>
      </c>
      <c r="G60" s="110">
        <v>6360991.0499999998</v>
      </c>
      <c r="H60" s="111">
        <v>116.45732421665817</v>
      </c>
      <c r="I60" s="91">
        <v>98.436360242217091</v>
      </c>
      <c r="J60" s="119"/>
      <c r="K60" s="120"/>
      <c r="Q60" s="54">
        <v>6462033.982512</v>
      </c>
      <c r="R60" s="50">
        <v>5327574606581</v>
      </c>
    </row>
    <row r="61" spans="1:22" s="115" customFormat="1" ht="21" customHeight="1">
      <c r="A61" s="90" t="s">
        <v>176</v>
      </c>
      <c r="B61" s="2">
        <v>3210138</v>
      </c>
      <c r="C61" s="2">
        <v>3210138</v>
      </c>
      <c r="D61" s="109"/>
      <c r="E61" s="110"/>
      <c r="F61" s="109">
        <v>3210138</v>
      </c>
      <c r="G61" s="110">
        <v>3210138</v>
      </c>
      <c r="H61" s="111">
        <v>100</v>
      </c>
      <c r="I61" s="111">
        <v>106.51392584825902</v>
      </c>
      <c r="J61" s="112"/>
      <c r="K61" s="113"/>
      <c r="L61" s="114"/>
      <c r="M61" s="114"/>
      <c r="N61" s="114"/>
      <c r="O61" s="114"/>
      <c r="P61" s="114"/>
      <c r="Q61" s="54">
        <v>3013820</v>
      </c>
      <c r="R61" s="115">
        <v>3013820000000</v>
      </c>
    </row>
    <row r="62" spans="1:22" s="115" customFormat="1" ht="21" customHeight="1">
      <c r="A62" s="90" t="s">
        <v>177</v>
      </c>
      <c r="B62" s="2">
        <v>2251941</v>
      </c>
      <c r="C62" s="2">
        <v>2251941</v>
      </c>
      <c r="D62" s="109"/>
      <c r="E62" s="110"/>
      <c r="F62" s="109">
        <v>3150853.05</v>
      </c>
      <c r="G62" s="110">
        <v>3150853.05</v>
      </c>
      <c r="H62" s="111">
        <v>139.91721141894925</v>
      </c>
      <c r="I62" s="111">
        <v>91.376378205642141</v>
      </c>
      <c r="J62" s="112"/>
      <c r="K62" s="113"/>
      <c r="L62" s="114"/>
      <c r="M62" s="114"/>
      <c r="N62" s="114"/>
      <c r="O62" s="114"/>
      <c r="P62" s="114"/>
      <c r="Q62" s="54">
        <v>3448213.982512</v>
      </c>
      <c r="R62" s="115">
        <v>2313754606581</v>
      </c>
    </row>
    <row r="63" spans="1:22" ht="18" customHeight="1">
      <c r="A63" s="101" t="s">
        <v>178</v>
      </c>
      <c r="B63" s="57">
        <v>471267</v>
      </c>
      <c r="C63" s="57">
        <v>471267</v>
      </c>
      <c r="D63" s="57"/>
      <c r="E63" s="57"/>
      <c r="F63" s="57">
        <v>471267</v>
      </c>
      <c r="G63" s="57">
        <v>471267</v>
      </c>
      <c r="H63" s="102">
        <v>100</v>
      </c>
      <c r="I63" s="102"/>
      <c r="J63" s="103"/>
      <c r="K63" s="93"/>
      <c r="N63" s="93"/>
    </row>
    <row r="64" spans="1:22" ht="18" customHeight="1">
      <c r="A64" s="101" t="s">
        <v>179</v>
      </c>
      <c r="B64" s="57">
        <v>1780674</v>
      </c>
      <c r="C64" s="57">
        <v>1780674</v>
      </c>
      <c r="D64" s="57"/>
      <c r="E64" s="57"/>
      <c r="F64" s="57">
        <v>2679586.0499999998</v>
      </c>
      <c r="G64" s="57">
        <v>2679586.0499999998</v>
      </c>
      <c r="H64" s="102">
        <v>150.48156203774525</v>
      </c>
      <c r="I64" s="102"/>
      <c r="J64" s="103"/>
      <c r="K64" s="93"/>
      <c r="N64" s="93"/>
    </row>
    <row r="65" spans="1:17" ht="21" customHeight="1">
      <c r="A65" s="121" t="s">
        <v>109</v>
      </c>
      <c r="B65" s="122">
        <v>15453179</v>
      </c>
      <c r="C65" s="122">
        <v>14128180</v>
      </c>
      <c r="D65" s="122">
        <v>12458353</v>
      </c>
      <c r="E65" s="122">
        <v>11598910</v>
      </c>
      <c r="F65" s="122">
        <v>18418593.050000001</v>
      </c>
      <c r="G65" s="122">
        <v>17133196.050000001</v>
      </c>
      <c r="H65" s="123">
        <v>119.18966997017247</v>
      </c>
      <c r="I65" s="123">
        <v>119.1022817772627</v>
      </c>
      <c r="J65" s="124"/>
      <c r="K65" s="125"/>
      <c r="Q65" s="78">
        <v>15464517.367052</v>
      </c>
    </row>
    <row r="67" spans="1:17">
      <c r="G67" s="53"/>
      <c r="I67" s="126"/>
      <c r="J67" s="126"/>
    </row>
    <row r="68" spans="1:17">
      <c r="G68" s="53"/>
    </row>
    <row r="69" spans="1:17">
      <c r="G69" s="53"/>
    </row>
  </sheetData>
  <mergeCells count="10">
    <mergeCell ref="K10:M10"/>
    <mergeCell ref="N10:P10"/>
    <mergeCell ref="R48:R49"/>
    <mergeCell ref="A2:I2"/>
    <mergeCell ref="A3:I3"/>
    <mergeCell ref="A5:A6"/>
    <mergeCell ref="B5:C5"/>
    <mergeCell ref="D5:E5"/>
    <mergeCell ref="F5:G5"/>
    <mergeCell ref="H5:I5"/>
  </mergeCells>
  <pageMargins left="0.52" right="0.33" top="0.39" bottom="0.26" header="0.3" footer="0.17"/>
  <pageSetup paperSize="9" scale="31"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AD47"/>
  <sheetViews>
    <sheetView showZeros="0" topLeftCell="A7" zoomScale="70" zoomScaleNormal="70" workbookViewId="0">
      <selection activeCell="N33" sqref="N33"/>
    </sheetView>
  </sheetViews>
  <sheetFormatPr defaultColWidth="10.28515625" defaultRowHeight="16.5"/>
  <cols>
    <col min="1" max="1" width="58.7109375" style="128" customWidth="1"/>
    <col min="2" max="4" width="14.28515625" style="128" customWidth="1"/>
    <col min="5" max="7" width="14.28515625" style="128" hidden="1" customWidth="1"/>
    <col min="8" max="10" width="14.28515625" style="129" customWidth="1"/>
    <col min="11" max="11" width="7.140625" style="129" customWidth="1"/>
    <col min="12" max="12" width="7.140625" style="128" customWidth="1"/>
    <col min="13" max="13" width="10.28515625" style="128"/>
    <col min="14" max="14" width="13.85546875" style="131" customWidth="1"/>
    <col min="15" max="16" width="10.28515625" style="128" customWidth="1"/>
    <col min="17" max="17" width="12.7109375" style="128" customWidth="1"/>
    <col min="18" max="18" width="10.28515625" style="128" customWidth="1"/>
    <col min="19" max="19" width="16.28515625" style="128" customWidth="1"/>
    <col min="20" max="20" width="10.28515625" style="128" customWidth="1"/>
    <col min="21" max="21" width="18.28515625" style="128" customWidth="1"/>
    <col min="22" max="24" width="10.28515625" style="128" customWidth="1"/>
    <col min="25" max="25" width="35.28515625" style="128" customWidth="1"/>
    <col min="26" max="28" width="18.28515625" style="128" customWidth="1"/>
    <col min="29" max="30" width="10.28515625" style="128" customWidth="1"/>
    <col min="31" max="256" width="10.28515625" style="128"/>
    <col min="257" max="257" width="58.7109375" style="128" customWidth="1"/>
    <col min="258" max="260" width="14.28515625" style="128" customWidth="1"/>
    <col min="261" max="263" width="0" style="128" hidden="1" customWidth="1"/>
    <col min="264" max="266" width="14.28515625" style="128" customWidth="1"/>
    <col min="267" max="268" width="7.140625" style="128" customWidth="1"/>
    <col min="269" max="269" width="10.28515625" style="128"/>
    <col min="270" max="285" width="0" style="128" hidden="1" customWidth="1"/>
    <col min="286" max="286" width="10.28515625" style="128" customWidth="1"/>
    <col min="287" max="512" width="10.28515625" style="128"/>
    <col min="513" max="513" width="58.7109375" style="128" customWidth="1"/>
    <col min="514" max="516" width="14.28515625" style="128" customWidth="1"/>
    <col min="517" max="519" width="0" style="128" hidden="1" customWidth="1"/>
    <col min="520" max="522" width="14.28515625" style="128" customWidth="1"/>
    <col min="523" max="524" width="7.140625" style="128" customWidth="1"/>
    <col min="525" max="525" width="10.28515625" style="128"/>
    <col min="526" max="541" width="0" style="128" hidden="1" customWidth="1"/>
    <col min="542" max="542" width="10.28515625" style="128" customWidth="1"/>
    <col min="543" max="768" width="10.28515625" style="128"/>
    <col min="769" max="769" width="58.7109375" style="128" customWidth="1"/>
    <col min="770" max="772" width="14.28515625" style="128" customWidth="1"/>
    <col min="773" max="775" width="0" style="128" hidden="1" customWidth="1"/>
    <col min="776" max="778" width="14.28515625" style="128" customWidth="1"/>
    <col min="779" max="780" width="7.140625" style="128" customWidth="1"/>
    <col min="781" max="781" width="10.28515625" style="128"/>
    <col min="782" max="797" width="0" style="128" hidden="1" customWidth="1"/>
    <col min="798" max="798" width="10.28515625" style="128" customWidth="1"/>
    <col min="799" max="1024" width="10.28515625" style="128"/>
    <col min="1025" max="1025" width="58.7109375" style="128" customWidth="1"/>
    <col min="1026" max="1028" width="14.28515625" style="128" customWidth="1"/>
    <col min="1029" max="1031" width="0" style="128" hidden="1" customWidth="1"/>
    <col min="1032" max="1034" width="14.28515625" style="128" customWidth="1"/>
    <col min="1035" max="1036" width="7.140625" style="128" customWidth="1"/>
    <col min="1037" max="1037" width="10.28515625" style="128"/>
    <col min="1038" max="1053" width="0" style="128" hidden="1" customWidth="1"/>
    <col min="1054" max="1054" width="10.28515625" style="128" customWidth="1"/>
    <col min="1055" max="1280" width="10.28515625" style="128"/>
    <col min="1281" max="1281" width="58.7109375" style="128" customWidth="1"/>
    <col min="1282" max="1284" width="14.28515625" style="128" customWidth="1"/>
    <col min="1285" max="1287" width="0" style="128" hidden="1" customWidth="1"/>
    <col min="1288" max="1290" width="14.28515625" style="128" customWidth="1"/>
    <col min="1291" max="1292" width="7.140625" style="128" customWidth="1"/>
    <col min="1293" max="1293" width="10.28515625" style="128"/>
    <col min="1294" max="1309" width="0" style="128" hidden="1" customWidth="1"/>
    <col min="1310" max="1310" width="10.28515625" style="128" customWidth="1"/>
    <col min="1311" max="1536" width="10.28515625" style="128"/>
    <col min="1537" max="1537" width="58.7109375" style="128" customWidth="1"/>
    <col min="1538" max="1540" width="14.28515625" style="128" customWidth="1"/>
    <col min="1541" max="1543" width="0" style="128" hidden="1" customWidth="1"/>
    <col min="1544" max="1546" width="14.28515625" style="128" customWidth="1"/>
    <col min="1547" max="1548" width="7.140625" style="128" customWidth="1"/>
    <col min="1549" max="1549" width="10.28515625" style="128"/>
    <col min="1550" max="1565" width="0" style="128" hidden="1" customWidth="1"/>
    <col min="1566" max="1566" width="10.28515625" style="128" customWidth="1"/>
    <col min="1567" max="1792" width="10.28515625" style="128"/>
    <col min="1793" max="1793" width="58.7109375" style="128" customWidth="1"/>
    <col min="1794" max="1796" width="14.28515625" style="128" customWidth="1"/>
    <col min="1797" max="1799" width="0" style="128" hidden="1" customWidth="1"/>
    <col min="1800" max="1802" width="14.28515625" style="128" customWidth="1"/>
    <col min="1803" max="1804" width="7.140625" style="128" customWidth="1"/>
    <col min="1805" max="1805" width="10.28515625" style="128"/>
    <col min="1806" max="1821" width="0" style="128" hidden="1" customWidth="1"/>
    <col min="1822" max="1822" width="10.28515625" style="128" customWidth="1"/>
    <col min="1823" max="2048" width="10.28515625" style="128"/>
    <col min="2049" max="2049" width="58.7109375" style="128" customWidth="1"/>
    <col min="2050" max="2052" width="14.28515625" style="128" customWidth="1"/>
    <col min="2053" max="2055" width="0" style="128" hidden="1" customWidth="1"/>
    <col min="2056" max="2058" width="14.28515625" style="128" customWidth="1"/>
    <col min="2059" max="2060" width="7.140625" style="128" customWidth="1"/>
    <col min="2061" max="2061" width="10.28515625" style="128"/>
    <col min="2062" max="2077" width="0" style="128" hidden="1" customWidth="1"/>
    <col min="2078" max="2078" width="10.28515625" style="128" customWidth="1"/>
    <col min="2079" max="2304" width="10.28515625" style="128"/>
    <col min="2305" max="2305" width="58.7109375" style="128" customWidth="1"/>
    <col min="2306" max="2308" width="14.28515625" style="128" customWidth="1"/>
    <col min="2309" max="2311" width="0" style="128" hidden="1" customWidth="1"/>
    <col min="2312" max="2314" width="14.28515625" style="128" customWidth="1"/>
    <col min="2315" max="2316" width="7.140625" style="128" customWidth="1"/>
    <col min="2317" max="2317" width="10.28515625" style="128"/>
    <col min="2318" max="2333" width="0" style="128" hidden="1" customWidth="1"/>
    <col min="2334" max="2334" width="10.28515625" style="128" customWidth="1"/>
    <col min="2335" max="2560" width="10.28515625" style="128"/>
    <col min="2561" max="2561" width="58.7109375" style="128" customWidth="1"/>
    <col min="2562" max="2564" width="14.28515625" style="128" customWidth="1"/>
    <col min="2565" max="2567" width="0" style="128" hidden="1" customWidth="1"/>
    <col min="2568" max="2570" width="14.28515625" style="128" customWidth="1"/>
    <col min="2571" max="2572" width="7.140625" style="128" customWidth="1"/>
    <col min="2573" max="2573" width="10.28515625" style="128"/>
    <col min="2574" max="2589" width="0" style="128" hidden="1" customWidth="1"/>
    <col min="2590" max="2590" width="10.28515625" style="128" customWidth="1"/>
    <col min="2591" max="2816" width="10.28515625" style="128"/>
    <col min="2817" max="2817" width="58.7109375" style="128" customWidth="1"/>
    <col min="2818" max="2820" width="14.28515625" style="128" customWidth="1"/>
    <col min="2821" max="2823" width="0" style="128" hidden="1" customWidth="1"/>
    <col min="2824" max="2826" width="14.28515625" style="128" customWidth="1"/>
    <col min="2827" max="2828" width="7.140625" style="128" customWidth="1"/>
    <col min="2829" max="2829" width="10.28515625" style="128"/>
    <col min="2830" max="2845" width="0" style="128" hidden="1" customWidth="1"/>
    <col min="2846" max="2846" width="10.28515625" style="128" customWidth="1"/>
    <col min="2847" max="3072" width="10.28515625" style="128"/>
    <col min="3073" max="3073" width="58.7109375" style="128" customWidth="1"/>
    <col min="3074" max="3076" width="14.28515625" style="128" customWidth="1"/>
    <col min="3077" max="3079" width="0" style="128" hidden="1" customWidth="1"/>
    <col min="3080" max="3082" width="14.28515625" style="128" customWidth="1"/>
    <col min="3083" max="3084" width="7.140625" style="128" customWidth="1"/>
    <col min="3085" max="3085" width="10.28515625" style="128"/>
    <col min="3086" max="3101" width="0" style="128" hidden="1" customWidth="1"/>
    <col min="3102" max="3102" width="10.28515625" style="128" customWidth="1"/>
    <col min="3103" max="3328" width="10.28515625" style="128"/>
    <col min="3329" max="3329" width="58.7109375" style="128" customWidth="1"/>
    <col min="3330" max="3332" width="14.28515625" style="128" customWidth="1"/>
    <col min="3333" max="3335" width="0" style="128" hidden="1" customWidth="1"/>
    <col min="3336" max="3338" width="14.28515625" style="128" customWidth="1"/>
    <col min="3339" max="3340" width="7.140625" style="128" customWidth="1"/>
    <col min="3341" max="3341" width="10.28515625" style="128"/>
    <col min="3342" max="3357" width="0" style="128" hidden="1" customWidth="1"/>
    <col min="3358" max="3358" width="10.28515625" style="128" customWidth="1"/>
    <col min="3359" max="3584" width="10.28515625" style="128"/>
    <col min="3585" max="3585" width="58.7109375" style="128" customWidth="1"/>
    <col min="3586" max="3588" width="14.28515625" style="128" customWidth="1"/>
    <col min="3589" max="3591" width="0" style="128" hidden="1" customWidth="1"/>
    <col min="3592" max="3594" width="14.28515625" style="128" customWidth="1"/>
    <col min="3595" max="3596" width="7.140625" style="128" customWidth="1"/>
    <col min="3597" max="3597" width="10.28515625" style="128"/>
    <col min="3598" max="3613" width="0" style="128" hidden="1" customWidth="1"/>
    <col min="3614" max="3614" width="10.28515625" style="128" customWidth="1"/>
    <col min="3615" max="3840" width="10.28515625" style="128"/>
    <col min="3841" max="3841" width="58.7109375" style="128" customWidth="1"/>
    <col min="3842" max="3844" width="14.28515625" style="128" customWidth="1"/>
    <col min="3845" max="3847" width="0" style="128" hidden="1" customWidth="1"/>
    <col min="3848" max="3850" width="14.28515625" style="128" customWidth="1"/>
    <col min="3851" max="3852" width="7.140625" style="128" customWidth="1"/>
    <col min="3853" max="3853" width="10.28515625" style="128"/>
    <col min="3854" max="3869" width="0" style="128" hidden="1" customWidth="1"/>
    <col min="3870" max="3870" width="10.28515625" style="128" customWidth="1"/>
    <col min="3871" max="4096" width="10.28515625" style="128"/>
    <col min="4097" max="4097" width="58.7109375" style="128" customWidth="1"/>
    <col min="4098" max="4100" width="14.28515625" style="128" customWidth="1"/>
    <col min="4101" max="4103" width="0" style="128" hidden="1" customWidth="1"/>
    <col min="4104" max="4106" width="14.28515625" style="128" customWidth="1"/>
    <col min="4107" max="4108" width="7.140625" style="128" customWidth="1"/>
    <col min="4109" max="4109" width="10.28515625" style="128"/>
    <col min="4110" max="4125" width="0" style="128" hidden="1" customWidth="1"/>
    <col min="4126" max="4126" width="10.28515625" style="128" customWidth="1"/>
    <col min="4127" max="4352" width="10.28515625" style="128"/>
    <col min="4353" max="4353" width="58.7109375" style="128" customWidth="1"/>
    <col min="4354" max="4356" width="14.28515625" style="128" customWidth="1"/>
    <col min="4357" max="4359" width="0" style="128" hidden="1" customWidth="1"/>
    <col min="4360" max="4362" width="14.28515625" style="128" customWidth="1"/>
    <col min="4363" max="4364" width="7.140625" style="128" customWidth="1"/>
    <col min="4365" max="4365" width="10.28515625" style="128"/>
    <col min="4366" max="4381" width="0" style="128" hidden="1" customWidth="1"/>
    <col min="4382" max="4382" width="10.28515625" style="128" customWidth="1"/>
    <col min="4383" max="4608" width="10.28515625" style="128"/>
    <col min="4609" max="4609" width="58.7109375" style="128" customWidth="1"/>
    <col min="4610" max="4612" width="14.28515625" style="128" customWidth="1"/>
    <col min="4613" max="4615" width="0" style="128" hidden="1" customWidth="1"/>
    <col min="4616" max="4618" width="14.28515625" style="128" customWidth="1"/>
    <col min="4619" max="4620" width="7.140625" style="128" customWidth="1"/>
    <col min="4621" max="4621" width="10.28515625" style="128"/>
    <col min="4622" max="4637" width="0" style="128" hidden="1" customWidth="1"/>
    <col min="4638" max="4638" width="10.28515625" style="128" customWidth="1"/>
    <col min="4639" max="4864" width="10.28515625" style="128"/>
    <col min="4865" max="4865" width="58.7109375" style="128" customWidth="1"/>
    <col min="4866" max="4868" width="14.28515625" style="128" customWidth="1"/>
    <col min="4869" max="4871" width="0" style="128" hidden="1" customWidth="1"/>
    <col min="4872" max="4874" width="14.28515625" style="128" customWidth="1"/>
    <col min="4875" max="4876" width="7.140625" style="128" customWidth="1"/>
    <col min="4877" max="4877" width="10.28515625" style="128"/>
    <col min="4878" max="4893" width="0" style="128" hidden="1" customWidth="1"/>
    <col min="4894" max="4894" width="10.28515625" style="128" customWidth="1"/>
    <col min="4895" max="5120" width="10.28515625" style="128"/>
    <col min="5121" max="5121" width="58.7109375" style="128" customWidth="1"/>
    <col min="5122" max="5124" width="14.28515625" style="128" customWidth="1"/>
    <col min="5125" max="5127" width="0" style="128" hidden="1" customWidth="1"/>
    <col min="5128" max="5130" width="14.28515625" style="128" customWidth="1"/>
    <col min="5131" max="5132" width="7.140625" style="128" customWidth="1"/>
    <col min="5133" max="5133" width="10.28515625" style="128"/>
    <col min="5134" max="5149" width="0" style="128" hidden="1" customWidth="1"/>
    <col min="5150" max="5150" width="10.28515625" style="128" customWidth="1"/>
    <col min="5151" max="5376" width="10.28515625" style="128"/>
    <col min="5377" max="5377" width="58.7109375" style="128" customWidth="1"/>
    <col min="5378" max="5380" width="14.28515625" style="128" customWidth="1"/>
    <col min="5381" max="5383" width="0" style="128" hidden="1" customWidth="1"/>
    <col min="5384" max="5386" width="14.28515625" style="128" customWidth="1"/>
    <col min="5387" max="5388" width="7.140625" style="128" customWidth="1"/>
    <col min="5389" max="5389" width="10.28515625" style="128"/>
    <col min="5390" max="5405" width="0" style="128" hidden="1" customWidth="1"/>
    <col min="5406" max="5406" width="10.28515625" style="128" customWidth="1"/>
    <col min="5407" max="5632" width="10.28515625" style="128"/>
    <col min="5633" max="5633" width="58.7109375" style="128" customWidth="1"/>
    <col min="5634" max="5636" width="14.28515625" style="128" customWidth="1"/>
    <col min="5637" max="5639" width="0" style="128" hidden="1" customWidth="1"/>
    <col min="5640" max="5642" width="14.28515625" style="128" customWidth="1"/>
    <col min="5643" max="5644" width="7.140625" style="128" customWidth="1"/>
    <col min="5645" max="5645" width="10.28515625" style="128"/>
    <col min="5646" max="5661" width="0" style="128" hidden="1" customWidth="1"/>
    <col min="5662" max="5662" width="10.28515625" style="128" customWidth="1"/>
    <col min="5663" max="5888" width="10.28515625" style="128"/>
    <col min="5889" max="5889" width="58.7109375" style="128" customWidth="1"/>
    <col min="5890" max="5892" width="14.28515625" style="128" customWidth="1"/>
    <col min="5893" max="5895" width="0" style="128" hidden="1" customWidth="1"/>
    <col min="5896" max="5898" width="14.28515625" style="128" customWidth="1"/>
    <col min="5899" max="5900" width="7.140625" style="128" customWidth="1"/>
    <col min="5901" max="5901" width="10.28515625" style="128"/>
    <col min="5902" max="5917" width="0" style="128" hidden="1" customWidth="1"/>
    <col min="5918" max="5918" width="10.28515625" style="128" customWidth="1"/>
    <col min="5919" max="6144" width="10.28515625" style="128"/>
    <col min="6145" max="6145" width="58.7109375" style="128" customWidth="1"/>
    <col min="6146" max="6148" width="14.28515625" style="128" customWidth="1"/>
    <col min="6149" max="6151" width="0" style="128" hidden="1" customWidth="1"/>
    <col min="6152" max="6154" width="14.28515625" style="128" customWidth="1"/>
    <col min="6155" max="6156" width="7.140625" style="128" customWidth="1"/>
    <col min="6157" max="6157" width="10.28515625" style="128"/>
    <col min="6158" max="6173" width="0" style="128" hidden="1" customWidth="1"/>
    <col min="6174" max="6174" width="10.28515625" style="128" customWidth="1"/>
    <col min="6175" max="6400" width="10.28515625" style="128"/>
    <col min="6401" max="6401" width="58.7109375" style="128" customWidth="1"/>
    <col min="6402" max="6404" width="14.28515625" style="128" customWidth="1"/>
    <col min="6405" max="6407" width="0" style="128" hidden="1" customWidth="1"/>
    <col min="6408" max="6410" width="14.28515625" style="128" customWidth="1"/>
    <col min="6411" max="6412" width="7.140625" style="128" customWidth="1"/>
    <col min="6413" max="6413" width="10.28515625" style="128"/>
    <col min="6414" max="6429" width="0" style="128" hidden="1" customWidth="1"/>
    <col min="6430" max="6430" width="10.28515625" style="128" customWidth="1"/>
    <col min="6431" max="6656" width="10.28515625" style="128"/>
    <col min="6657" max="6657" width="58.7109375" style="128" customWidth="1"/>
    <col min="6658" max="6660" width="14.28515625" style="128" customWidth="1"/>
    <col min="6661" max="6663" width="0" style="128" hidden="1" customWidth="1"/>
    <col min="6664" max="6666" width="14.28515625" style="128" customWidth="1"/>
    <col min="6667" max="6668" width="7.140625" style="128" customWidth="1"/>
    <col min="6669" max="6669" width="10.28515625" style="128"/>
    <col min="6670" max="6685" width="0" style="128" hidden="1" customWidth="1"/>
    <col min="6686" max="6686" width="10.28515625" style="128" customWidth="1"/>
    <col min="6687" max="6912" width="10.28515625" style="128"/>
    <col min="6913" max="6913" width="58.7109375" style="128" customWidth="1"/>
    <col min="6914" max="6916" width="14.28515625" style="128" customWidth="1"/>
    <col min="6917" max="6919" width="0" style="128" hidden="1" customWidth="1"/>
    <col min="6920" max="6922" width="14.28515625" style="128" customWidth="1"/>
    <col min="6923" max="6924" width="7.140625" style="128" customWidth="1"/>
    <col min="6925" max="6925" width="10.28515625" style="128"/>
    <col min="6926" max="6941" width="0" style="128" hidden="1" customWidth="1"/>
    <col min="6942" max="6942" width="10.28515625" style="128" customWidth="1"/>
    <col min="6943" max="7168" width="10.28515625" style="128"/>
    <col min="7169" max="7169" width="58.7109375" style="128" customWidth="1"/>
    <col min="7170" max="7172" width="14.28515625" style="128" customWidth="1"/>
    <col min="7173" max="7175" width="0" style="128" hidden="1" customWidth="1"/>
    <col min="7176" max="7178" width="14.28515625" style="128" customWidth="1"/>
    <col min="7179" max="7180" width="7.140625" style="128" customWidth="1"/>
    <col min="7181" max="7181" width="10.28515625" style="128"/>
    <col min="7182" max="7197" width="0" style="128" hidden="1" customWidth="1"/>
    <col min="7198" max="7198" width="10.28515625" style="128" customWidth="1"/>
    <col min="7199" max="7424" width="10.28515625" style="128"/>
    <col min="7425" max="7425" width="58.7109375" style="128" customWidth="1"/>
    <col min="7426" max="7428" width="14.28515625" style="128" customWidth="1"/>
    <col min="7429" max="7431" width="0" style="128" hidden="1" customWidth="1"/>
    <col min="7432" max="7434" width="14.28515625" style="128" customWidth="1"/>
    <col min="7435" max="7436" width="7.140625" style="128" customWidth="1"/>
    <col min="7437" max="7437" width="10.28515625" style="128"/>
    <col min="7438" max="7453" width="0" style="128" hidden="1" customWidth="1"/>
    <col min="7454" max="7454" width="10.28515625" style="128" customWidth="1"/>
    <col min="7455" max="7680" width="10.28515625" style="128"/>
    <col min="7681" max="7681" width="58.7109375" style="128" customWidth="1"/>
    <col min="7682" max="7684" width="14.28515625" style="128" customWidth="1"/>
    <col min="7685" max="7687" width="0" style="128" hidden="1" customWidth="1"/>
    <col min="7688" max="7690" width="14.28515625" style="128" customWidth="1"/>
    <col min="7691" max="7692" width="7.140625" style="128" customWidth="1"/>
    <col min="7693" max="7693" width="10.28515625" style="128"/>
    <col min="7694" max="7709" width="0" style="128" hidden="1" customWidth="1"/>
    <col min="7710" max="7710" width="10.28515625" style="128" customWidth="1"/>
    <col min="7711" max="7936" width="10.28515625" style="128"/>
    <col min="7937" max="7937" width="58.7109375" style="128" customWidth="1"/>
    <col min="7938" max="7940" width="14.28515625" style="128" customWidth="1"/>
    <col min="7941" max="7943" width="0" style="128" hidden="1" customWidth="1"/>
    <col min="7944" max="7946" width="14.28515625" style="128" customWidth="1"/>
    <col min="7947" max="7948" width="7.140625" style="128" customWidth="1"/>
    <col min="7949" max="7949" width="10.28515625" style="128"/>
    <col min="7950" max="7965" width="0" style="128" hidden="1" customWidth="1"/>
    <col min="7966" max="7966" width="10.28515625" style="128" customWidth="1"/>
    <col min="7967" max="8192" width="10.28515625" style="128"/>
    <col min="8193" max="8193" width="58.7109375" style="128" customWidth="1"/>
    <col min="8194" max="8196" width="14.28515625" style="128" customWidth="1"/>
    <col min="8197" max="8199" width="0" style="128" hidden="1" customWidth="1"/>
    <col min="8200" max="8202" width="14.28515625" style="128" customWidth="1"/>
    <col min="8203" max="8204" width="7.140625" style="128" customWidth="1"/>
    <col min="8205" max="8205" width="10.28515625" style="128"/>
    <col min="8206" max="8221" width="0" style="128" hidden="1" customWidth="1"/>
    <col min="8222" max="8222" width="10.28515625" style="128" customWidth="1"/>
    <col min="8223" max="8448" width="10.28515625" style="128"/>
    <col min="8449" max="8449" width="58.7109375" style="128" customWidth="1"/>
    <col min="8450" max="8452" width="14.28515625" style="128" customWidth="1"/>
    <col min="8453" max="8455" width="0" style="128" hidden="1" customWidth="1"/>
    <col min="8456" max="8458" width="14.28515625" style="128" customWidth="1"/>
    <col min="8459" max="8460" width="7.140625" style="128" customWidth="1"/>
    <col min="8461" max="8461" width="10.28515625" style="128"/>
    <col min="8462" max="8477" width="0" style="128" hidden="1" customWidth="1"/>
    <col min="8478" max="8478" width="10.28515625" style="128" customWidth="1"/>
    <col min="8479" max="8704" width="10.28515625" style="128"/>
    <col min="8705" max="8705" width="58.7109375" style="128" customWidth="1"/>
    <col min="8706" max="8708" width="14.28515625" style="128" customWidth="1"/>
    <col min="8709" max="8711" width="0" style="128" hidden="1" customWidth="1"/>
    <col min="8712" max="8714" width="14.28515625" style="128" customWidth="1"/>
    <col min="8715" max="8716" width="7.140625" style="128" customWidth="1"/>
    <col min="8717" max="8717" width="10.28515625" style="128"/>
    <col min="8718" max="8733" width="0" style="128" hidden="1" customWidth="1"/>
    <col min="8734" max="8734" width="10.28515625" style="128" customWidth="1"/>
    <col min="8735" max="8960" width="10.28515625" style="128"/>
    <col min="8961" max="8961" width="58.7109375" style="128" customWidth="1"/>
    <col min="8962" max="8964" width="14.28515625" style="128" customWidth="1"/>
    <col min="8965" max="8967" width="0" style="128" hidden="1" customWidth="1"/>
    <col min="8968" max="8970" width="14.28515625" style="128" customWidth="1"/>
    <col min="8971" max="8972" width="7.140625" style="128" customWidth="1"/>
    <col min="8973" max="8973" width="10.28515625" style="128"/>
    <col min="8974" max="8989" width="0" style="128" hidden="1" customWidth="1"/>
    <col min="8990" max="8990" width="10.28515625" style="128" customWidth="1"/>
    <col min="8991" max="9216" width="10.28515625" style="128"/>
    <col min="9217" max="9217" width="58.7109375" style="128" customWidth="1"/>
    <col min="9218" max="9220" width="14.28515625" style="128" customWidth="1"/>
    <col min="9221" max="9223" width="0" style="128" hidden="1" customWidth="1"/>
    <col min="9224" max="9226" width="14.28515625" style="128" customWidth="1"/>
    <col min="9227" max="9228" width="7.140625" style="128" customWidth="1"/>
    <col min="9229" max="9229" width="10.28515625" style="128"/>
    <col min="9230" max="9245" width="0" style="128" hidden="1" customWidth="1"/>
    <col min="9246" max="9246" width="10.28515625" style="128" customWidth="1"/>
    <col min="9247" max="9472" width="10.28515625" style="128"/>
    <col min="9473" max="9473" width="58.7109375" style="128" customWidth="1"/>
    <col min="9474" max="9476" width="14.28515625" style="128" customWidth="1"/>
    <col min="9477" max="9479" width="0" style="128" hidden="1" customWidth="1"/>
    <col min="9480" max="9482" width="14.28515625" style="128" customWidth="1"/>
    <col min="9483" max="9484" width="7.140625" style="128" customWidth="1"/>
    <col min="9485" max="9485" width="10.28515625" style="128"/>
    <col min="9486" max="9501" width="0" style="128" hidden="1" customWidth="1"/>
    <col min="9502" max="9502" width="10.28515625" style="128" customWidth="1"/>
    <col min="9503" max="9728" width="10.28515625" style="128"/>
    <col min="9729" max="9729" width="58.7109375" style="128" customWidth="1"/>
    <col min="9730" max="9732" width="14.28515625" style="128" customWidth="1"/>
    <col min="9733" max="9735" width="0" style="128" hidden="1" customWidth="1"/>
    <col min="9736" max="9738" width="14.28515625" style="128" customWidth="1"/>
    <col min="9739" max="9740" width="7.140625" style="128" customWidth="1"/>
    <col min="9741" max="9741" width="10.28515625" style="128"/>
    <col min="9742" max="9757" width="0" style="128" hidden="1" customWidth="1"/>
    <col min="9758" max="9758" width="10.28515625" style="128" customWidth="1"/>
    <col min="9759" max="9984" width="10.28515625" style="128"/>
    <col min="9985" max="9985" width="58.7109375" style="128" customWidth="1"/>
    <col min="9986" max="9988" width="14.28515625" style="128" customWidth="1"/>
    <col min="9989" max="9991" width="0" style="128" hidden="1" customWidth="1"/>
    <col min="9992" max="9994" width="14.28515625" style="128" customWidth="1"/>
    <col min="9995" max="9996" width="7.140625" style="128" customWidth="1"/>
    <col min="9997" max="9997" width="10.28515625" style="128"/>
    <col min="9998" max="10013" width="0" style="128" hidden="1" customWidth="1"/>
    <col min="10014" max="10014" width="10.28515625" style="128" customWidth="1"/>
    <col min="10015" max="10240" width="10.28515625" style="128"/>
    <col min="10241" max="10241" width="58.7109375" style="128" customWidth="1"/>
    <col min="10242" max="10244" width="14.28515625" style="128" customWidth="1"/>
    <col min="10245" max="10247" width="0" style="128" hidden="1" customWidth="1"/>
    <col min="10248" max="10250" width="14.28515625" style="128" customWidth="1"/>
    <col min="10251" max="10252" width="7.140625" style="128" customWidth="1"/>
    <col min="10253" max="10253" width="10.28515625" style="128"/>
    <col min="10254" max="10269" width="0" style="128" hidden="1" customWidth="1"/>
    <col min="10270" max="10270" width="10.28515625" style="128" customWidth="1"/>
    <col min="10271" max="10496" width="10.28515625" style="128"/>
    <col min="10497" max="10497" width="58.7109375" style="128" customWidth="1"/>
    <col min="10498" max="10500" width="14.28515625" style="128" customWidth="1"/>
    <col min="10501" max="10503" width="0" style="128" hidden="1" customWidth="1"/>
    <col min="10504" max="10506" width="14.28515625" style="128" customWidth="1"/>
    <col min="10507" max="10508" width="7.140625" style="128" customWidth="1"/>
    <col min="10509" max="10509" width="10.28515625" style="128"/>
    <col min="10510" max="10525" width="0" style="128" hidden="1" customWidth="1"/>
    <col min="10526" max="10526" width="10.28515625" style="128" customWidth="1"/>
    <col min="10527" max="10752" width="10.28515625" style="128"/>
    <col min="10753" max="10753" width="58.7109375" style="128" customWidth="1"/>
    <col min="10754" max="10756" width="14.28515625" style="128" customWidth="1"/>
    <col min="10757" max="10759" width="0" style="128" hidden="1" customWidth="1"/>
    <col min="10760" max="10762" width="14.28515625" style="128" customWidth="1"/>
    <col min="10763" max="10764" width="7.140625" style="128" customWidth="1"/>
    <col min="10765" max="10765" width="10.28515625" style="128"/>
    <col min="10766" max="10781" width="0" style="128" hidden="1" customWidth="1"/>
    <col min="10782" max="10782" width="10.28515625" style="128" customWidth="1"/>
    <col min="10783" max="11008" width="10.28515625" style="128"/>
    <col min="11009" max="11009" width="58.7109375" style="128" customWidth="1"/>
    <col min="11010" max="11012" width="14.28515625" style="128" customWidth="1"/>
    <col min="11013" max="11015" width="0" style="128" hidden="1" customWidth="1"/>
    <col min="11016" max="11018" width="14.28515625" style="128" customWidth="1"/>
    <col min="11019" max="11020" width="7.140625" style="128" customWidth="1"/>
    <col min="11021" max="11021" width="10.28515625" style="128"/>
    <col min="11022" max="11037" width="0" style="128" hidden="1" customWidth="1"/>
    <col min="11038" max="11038" width="10.28515625" style="128" customWidth="1"/>
    <col min="11039" max="11264" width="10.28515625" style="128"/>
    <col min="11265" max="11265" width="58.7109375" style="128" customWidth="1"/>
    <col min="11266" max="11268" width="14.28515625" style="128" customWidth="1"/>
    <col min="11269" max="11271" width="0" style="128" hidden="1" customWidth="1"/>
    <col min="11272" max="11274" width="14.28515625" style="128" customWidth="1"/>
    <col min="11275" max="11276" width="7.140625" style="128" customWidth="1"/>
    <col min="11277" max="11277" width="10.28515625" style="128"/>
    <col min="11278" max="11293" width="0" style="128" hidden="1" customWidth="1"/>
    <col min="11294" max="11294" width="10.28515625" style="128" customWidth="1"/>
    <col min="11295" max="11520" width="10.28515625" style="128"/>
    <col min="11521" max="11521" width="58.7109375" style="128" customWidth="1"/>
    <col min="11522" max="11524" width="14.28515625" style="128" customWidth="1"/>
    <col min="11525" max="11527" width="0" style="128" hidden="1" customWidth="1"/>
    <col min="11528" max="11530" width="14.28515625" style="128" customWidth="1"/>
    <col min="11531" max="11532" width="7.140625" style="128" customWidth="1"/>
    <col min="11533" max="11533" width="10.28515625" style="128"/>
    <col min="11534" max="11549" width="0" style="128" hidden="1" customWidth="1"/>
    <col min="11550" max="11550" width="10.28515625" style="128" customWidth="1"/>
    <col min="11551" max="11776" width="10.28515625" style="128"/>
    <col min="11777" max="11777" width="58.7109375" style="128" customWidth="1"/>
    <col min="11778" max="11780" width="14.28515625" style="128" customWidth="1"/>
    <col min="11781" max="11783" width="0" style="128" hidden="1" customWidth="1"/>
    <col min="11784" max="11786" width="14.28515625" style="128" customWidth="1"/>
    <col min="11787" max="11788" width="7.140625" style="128" customWidth="1"/>
    <col min="11789" max="11789" width="10.28515625" style="128"/>
    <col min="11790" max="11805" width="0" style="128" hidden="1" customWidth="1"/>
    <col min="11806" max="11806" width="10.28515625" style="128" customWidth="1"/>
    <col min="11807" max="12032" width="10.28515625" style="128"/>
    <col min="12033" max="12033" width="58.7109375" style="128" customWidth="1"/>
    <col min="12034" max="12036" width="14.28515625" style="128" customWidth="1"/>
    <col min="12037" max="12039" width="0" style="128" hidden="1" customWidth="1"/>
    <col min="12040" max="12042" width="14.28515625" style="128" customWidth="1"/>
    <col min="12043" max="12044" width="7.140625" style="128" customWidth="1"/>
    <col min="12045" max="12045" width="10.28515625" style="128"/>
    <col min="12046" max="12061" width="0" style="128" hidden="1" customWidth="1"/>
    <col min="12062" max="12062" width="10.28515625" style="128" customWidth="1"/>
    <col min="12063" max="12288" width="10.28515625" style="128"/>
    <col min="12289" max="12289" width="58.7109375" style="128" customWidth="1"/>
    <col min="12290" max="12292" width="14.28515625" style="128" customWidth="1"/>
    <col min="12293" max="12295" width="0" style="128" hidden="1" customWidth="1"/>
    <col min="12296" max="12298" width="14.28515625" style="128" customWidth="1"/>
    <col min="12299" max="12300" width="7.140625" style="128" customWidth="1"/>
    <col min="12301" max="12301" width="10.28515625" style="128"/>
    <col min="12302" max="12317" width="0" style="128" hidden="1" customWidth="1"/>
    <col min="12318" max="12318" width="10.28515625" style="128" customWidth="1"/>
    <col min="12319" max="12544" width="10.28515625" style="128"/>
    <col min="12545" max="12545" width="58.7109375" style="128" customWidth="1"/>
    <col min="12546" max="12548" width="14.28515625" style="128" customWidth="1"/>
    <col min="12549" max="12551" width="0" style="128" hidden="1" customWidth="1"/>
    <col min="12552" max="12554" width="14.28515625" style="128" customWidth="1"/>
    <col min="12555" max="12556" width="7.140625" style="128" customWidth="1"/>
    <col min="12557" max="12557" width="10.28515625" style="128"/>
    <col min="12558" max="12573" width="0" style="128" hidden="1" customWidth="1"/>
    <col min="12574" max="12574" width="10.28515625" style="128" customWidth="1"/>
    <col min="12575" max="12800" width="10.28515625" style="128"/>
    <col min="12801" max="12801" width="58.7109375" style="128" customWidth="1"/>
    <col min="12802" max="12804" width="14.28515625" style="128" customWidth="1"/>
    <col min="12805" max="12807" width="0" style="128" hidden="1" customWidth="1"/>
    <col min="12808" max="12810" width="14.28515625" style="128" customWidth="1"/>
    <col min="12811" max="12812" width="7.140625" style="128" customWidth="1"/>
    <col min="12813" max="12813" width="10.28515625" style="128"/>
    <col min="12814" max="12829" width="0" style="128" hidden="1" customWidth="1"/>
    <col min="12830" max="12830" width="10.28515625" style="128" customWidth="1"/>
    <col min="12831" max="13056" width="10.28515625" style="128"/>
    <col min="13057" max="13057" width="58.7109375" style="128" customWidth="1"/>
    <col min="13058" max="13060" width="14.28515625" style="128" customWidth="1"/>
    <col min="13061" max="13063" width="0" style="128" hidden="1" customWidth="1"/>
    <col min="13064" max="13066" width="14.28515625" style="128" customWidth="1"/>
    <col min="13067" max="13068" width="7.140625" style="128" customWidth="1"/>
    <col min="13069" max="13069" width="10.28515625" style="128"/>
    <col min="13070" max="13085" width="0" style="128" hidden="1" customWidth="1"/>
    <col min="13086" max="13086" width="10.28515625" style="128" customWidth="1"/>
    <col min="13087" max="13312" width="10.28515625" style="128"/>
    <col min="13313" max="13313" width="58.7109375" style="128" customWidth="1"/>
    <col min="13314" max="13316" width="14.28515625" style="128" customWidth="1"/>
    <col min="13317" max="13319" width="0" style="128" hidden="1" customWidth="1"/>
    <col min="13320" max="13322" width="14.28515625" style="128" customWidth="1"/>
    <col min="13323" max="13324" width="7.140625" style="128" customWidth="1"/>
    <col min="13325" max="13325" width="10.28515625" style="128"/>
    <col min="13326" max="13341" width="0" style="128" hidden="1" customWidth="1"/>
    <col min="13342" max="13342" width="10.28515625" style="128" customWidth="1"/>
    <col min="13343" max="13568" width="10.28515625" style="128"/>
    <col min="13569" max="13569" width="58.7109375" style="128" customWidth="1"/>
    <col min="13570" max="13572" width="14.28515625" style="128" customWidth="1"/>
    <col min="13573" max="13575" width="0" style="128" hidden="1" customWidth="1"/>
    <col min="13576" max="13578" width="14.28515625" style="128" customWidth="1"/>
    <col min="13579" max="13580" width="7.140625" style="128" customWidth="1"/>
    <col min="13581" max="13581" width="10.28515625" style="128"/>
    <col min="13582" max="13597" width="0" style="128" hidden="1" customWidth="1"/>
    <col min="13598" max="13598" width="10.28515625" style="128" customWidth="1"/>
    <col min="13599" max="13824" width="10.28515625" style="128"/>
    <col min="13825" max="13825" width="58.7109375" style="128" customWidth="1"/>
    <col min="13826" max="13828" width="14.28515625" style="128" customWidth="1"/>
    <col min="13829" max="13831" width="0" style="128" hidden="1" customWidth="1"/>
    <col min="13832" max="13834" width="14.28515625" style="128" customWidth="1"/>
    <col min="13835" max="13836" width="7.140625" style="128" customWidth="1"/>
    <col min="13837" max="13837" width="10.28515625" style="128"/>
    <col min="13838" max="13853" width="0" style="128" hidden="1" customWidth="1"/>
    <col min="13854" max="13854" width="10.28515625" style="128" customWidth="1"/>
    <col min="13855" max="14080" width="10.28515625" style="128"/>
    <col min="14081" max="14081" width="58.7109375" style="128" customWidth="1"/>
    <col min="14082" max="14084" width="14.28515625" style="128" customWidth="1"/>
    <col min="14085" max="14087" width="0" style="128" hidden="1" customWidth="1"/>
    <col min="14088" max="14090" width="14.28515625" style="128" customWidth="1"/>
    <col min="14091" max="14092" width="7.140625" style="128" customWidth="1"/>
    <col min="14093" max="14093" width="10.28515625" style="128"/>
    <col min="14094" max="14109" width="0" style="128" hidden="1" customWidth="1"/>
    <col min="14110" max="14110" width="10.28515625" style="128" customWidth="1"/>
    <col min="14111" max="14336" width="10.28515625" style="128"/>
    <col min="14337" max="14337" width="58.7109375" style="128" customWidth="1"/>
    <col min="14338" max="14340" width="14.28515625" style="128" customWidth="1"/>
    <col min="14341" max="14343" width="0" style="128" hidden="1" customWidth="1"/>
    <col min="14344" max="14346" width="14.28515625" style="128" customWidth="1"/>
    <col min="14347" max="14348" width="7.140625" style="128" customWidth="1"/>
    <col min="14349" max="14349" width="10.28515625" style="128"/>
    <col min="14350" max="14365" width="0" style="128" hidden="1" customWidth="1"/>
    <col min="14366" max="14366" width="10.28515625" style="128" customWidth="1"/>
    <col min="14367" max="14592" width="10.28515625" style="128"/>
    <col min="14593" max="14593" width="58.7109375" style="128" customWidth="1"/>
    <col min="14594" max="14596" width="14.28515625" style="128" customWidth="1"/>
    <col min="14597" max="14599" width="0" style="128" hidden="1" customWidth="1"/>
    <col min="14600" max="14602" width="14.28515625" style="128" customWidth="1"/>
    <col min="14603" max="14604" width="7.140625" style="128" customWidth="1"/>
    <col min="14605" max="14605" width="10.28515625" style="128"/>
    <col min="14606" max="14621" width="0" style="128" hidden="1" customWidth="1"/>
    <col min="14622" max="14622" width="10.28515625" style="128" customWidth="1"/>
    <col min="14623" max="14848" width="10.28515625" style="128"/>
    <col min="14849" max="14849" width="58.7109375" style="128" customWidth="1"/>
    <col min="14850" max="14852" width="14.28515625" style="128" customWidth="1"/>
    <col min="14853" max="14855" width="0" style="128" hidden="1" customWidth="1"/>
    <col min="14856" max="14858" width="14.28515625" style="128" customWidth="1"/>
    <col min="14859" max="14860" width="7.140625" style="128" customWidth="1"/>
    <col min="14861" max="14861" width="10.28515625" style="128"/>
    <col min="14862" max="14877" width="0" style="128" hidden="1" customWidth="1"/>
    <col min="14878" max="14878" width="10.28515625" style="128" customWidth="1"/>
    <col min="14879" max="15104" width="10.28515625" style="128"/>
    <col min="15105" max="15105" width="58.7109375" style="128" customWidth="1"/>
    <col min="15106" max="15108" width="14.28515625" style="128" customWidth="1"/>
    <col min="15109" max="15111" width="0" style="128" hidden="1" customWidth="1"/>
    <col min="15112" max="15114" width="14.28515625" style="128" customWidth="1"/>
    <col min="15115" max="15116" width="7.140625" style="128" customWidth="1"/>
    <col min="15117" max="15117" width="10.28515625" style="128"/>
    <col min="15118" max="15133" width="0" style="128" hidden="1" customWidth="1"/>
    <col min="15134" max="15134" width="10.28515625" style="128" customWidth="1"/>
    <col min="15135" max="15360" width="10.28515625" style="128"/>
    <col min="15361" max="15361" width="58.7109375" style="128" customWidth="1"/>
    <col min="15362" max="15364" width="14.28515625" style="128" customWidth="1"/>
    <col min="15365" max="15367" width="0" style="128" hidden="1" customWidth="1"/>
    <col min="15368" max="15370" width="14.28515625" style="128" customWidth="1"/>
    <col min="15371" max="15372" width="7.140625" style="128" customWidth="1"/>
    <col min="15373" max="15373" width="10.28515625" style="128"/>
    <col min="15374" max="15389" width="0" style="128" hidden="1" customWidth="1"/>
    <col min="15390" max="15390" width="10.28515625" style="128" customWidth="1"/>
    <col min="15391" max="15616" width="10.28515625" style="128"/>
    <col min="15617" max="15617" width="58.7109375" style="128" customWidth="1"/>
    <col min="15618" max="15620" width="14.28515625" style="128" customWidth="1"/>
    <col min="15621" max="15623" width="0" style="128" hidden="1" customWidth="1"/>
    <col min="15624" max="15626" width="14.28515625" style="128" customWidth="1"/>
    <col min="15627" max="15628" width="7.140625" style="128" customWidth="1"/>
    <col min="15629" max="15629" width="10.28515625" style="128"/>
    <col min="15630" max="15645" width="0" style="128" hidden="1" customWidth="1"/>
    <col min="15646" max="15646" width="10.28515625" style="128" customWidth="1"/>
    <col min="15647" max="15872" width="10.28515625" style="128"/>
    <col min="15873" max="15873" width="58.7109375" style="128" customWidth="1"/>
    <col min="15874" max="15876" width="14.28515625" style="128" customWidth="1"/>
    <col min="15877" max="15879" width="0" style="128" hidden="1" customWidth="1"/>
    <col min="15880" max="15882" width="14.28515625" style="128" customWidth="1"/>
    <col min="15883" max="15884" width="7.140625" style="128" customWidth="1"/>
    <col min="15885" max="15885" width="10.28515625" style="128"/>
    <col min="15886" max="15901" width="0" style="128" hidden="1" customWidth="1"/>
    <col min="15902" max="15902" width="10.28515625" style="128" customWidth="1"/>
    <col min="15903" max="16128" width="10.28515625" style="128"/>
    <col min="16129" max="16129" width="58.7109375" style="128" customWidth="1"/>
    <col min="16130" max="16132" width="14.28515625" style="128" customWidth="1"/>
    <col min="16133" max="16135" width="0" style="128" hidden="1" customWidth="1"/>
    <col min="16136" max="16138" width="14.28515625" style="128" customWidth="1"/>
    <col min="16139" max="16140" width="7.140625" style="128" customWidth="1"/>
    <col min="16141" max="16141" width="10.28515625" style="128"/>
    <col min="16142" max="16157" width="0" style="128" hidden="1" customWidth="1"/>
    <col min="16158" max="16158" width="10.28515625" style="128" customWidth="1"/>
    <col min="16159" max="16384" width="10.28515625" style="128"/>
  </cols>
  <sheetData>
    <row r="1" spans="1:30">
      <c r="A1" s="127"/>
      <c r="B1" s="127"/>
      <c r="L1" s="130" t="s">
        <v>180</v>
      </c>
    </row>
    <row r="2" spans="1:30">
      <c r="A2" s="185" t="s">
        <v>181</v>
      </c>
      <c r="B2" s="185"/>
      <c r="C2" s="185"/>
      <c r="D2" s="185"/>
      <c r="E2" s="185"/>
      <c r="F2" s="185"/>
      <c r="G2" s="185"/>
      <c r="H2" s="185"/>
      <c r="I2" s="185"/>
      <c r="J2" s="185"/>
      <c r="K2" s="185"/>
      <c r="L2" s="185"/>
    </row>
    <row r="3" spans="1:30">
      <c r="A3" s="186" t="s">
        <v>137</v>
      </c>
      <c r="B3" s="186"/>
      <c r="C3" s="186"/>
      <c r="D3" s="186"/>
      <c r="E3" s="186"/>
      <c r="F3" s="186"/>
      <c r="G3" s="186"/>
      <c r="H3" s="186"/>
      <c r="I3" s="186"/>
      <c r="J3" s="186"/>
      <c r="K3" s="186"/>
      <c r="L3" s="186"/>
    </row>
    <row r="4" spans="1:30" s="135" customFormat="1">
      <c r="A4" s="132"/>
      <c r="B4" s="133"/>
      <c r="C4" s="133"/>
      <c r="D4" s="133"/>
      <c r="E4" s="133"/>
      <c r="F4" s="133"/>
      <c r="G4" s="133"/>
      <c r="H4" s="134"/>
      <c r="I4" s="134"/>
      <c r="J4" s="134"/>
      <c r="L4" s="4" t="s">
        <v>182</v>
      </c>
      <c r="N4" s="136"/>
    </row>
    <row r="5" spans="1:30" s="137" customFormat="1">
      <c r="A5" s="187" t="s">
        <v>110</v>
      </c>
      <c r="B5" s="190" t="s">
        <v>183</v>
      </c>
      <c r="C5" s="190"/>
      <c r="D5" s="190"/>
      <c r="E5" s="190" t="s">
        <v>140</v>
      </c>
      <c r="F5" s="190"/>
      <c r="G5" s="190"/>
      <c r="H5" s="190" t="s">
        <v>184</v>
      </c>
      <c r="I5" s="190"/>
      <c r="J5" s="190"/>
      <c r="K5" s="191" t="s">
        <v>111</v>
      </c>
      <c r="L5" s="191"/>
      <c r="N5" s="138"/>
    </row>
    <row r="6" spans="1:30" s="137" customFormat="1" ht="15" customHeight="1">
      <c r="A6" s="188"/>
      <c r="B6" s="187" t="s">
        <v>93</v>
      </c>
      <c r="C6" s="192" t="s">
        <v>112</v>
      </c>
      <c r="D6" s="193"/>
      <c r="E6" s="187" t="s">
        <v>93</v>
      </c>
      <c r="F6" s="192" t="s">
        <v>112</v>
      </c>
      <c r="G6" s="193"/>
      <c r="H6" s="187" t="s">
        <v>93</v>
      </c>
      <c r="I6" s="192" t="s">
        <v>112</v>
      </c>
      <c r="J6" s="193"/>
      <c r="K6" s="190" t="s">
        <v>94</v>
      </c>
      <c r="L6" s="194" t="s">
        <v>113</v>
      </c>
      <c r="N6" s="138"/>
    </row>
    <row r="7" spans="1:30" s="137" customFormat="1" ht="15" customHeight="1">
      <c r="A7" s="188"/>
      <c r="B7" s="188"/>
      <c r="C7" s="187" t="s">
        <v>185</v>
      </c>
      <c r="D7" s="187" t="s">
        <v>186</v>
      </c>
      <c r="E7" s="188"/>
      <c r="F7" s="187" t="s">
        <v>185</v>
      </c>
      <c r="G7" s="187" t="s">
        <v>186</v>
      </c>
      <c r="H7" s="188"/>
      <c r="I7" s="187" t="s">
        <v>185</v>
      </c>
      <c r="J7" s="187" t="s">
        <v>186</v>
      </c>
      <c r="K7" s="190"/>
      <c r="L7" s="194"/>
      <c r="N7" s="138"/>
    </row>
    <row r="8" spans="1:30" s="137" customFormat="1">
      <c r="A8" s="189"/>
      <c r="B8" s="189"/>
      <c r="C8" s="189"/>
      <c r="D8" s="189"/>
      <c r="E8" s="189"/>
      <c r="F8" s="189"/>
      <c r="G8" s="189"/>
      <c r="H8" s="189"/>
      <c r="I8" s="189"/>
      <c r="J8" s="189"/>
      <c r="K8" s="190"/>
      <c r="L8" s="194"/>
      <c r="N8" s="139">
        <v>106.17396788314804</v>
      </c>
      <c r="O8" s="137">
        <v>142.43749563103745</v>
      </c>
      <c r="P8" s="137">
        <v>352.85714285714283</v>
      </c>
    </row>
    <row r="9" spans="1:30" s="137" customFormat="1" ht="15" customHeight="1">
      <c r="A9" s="140">
        <v>1</v>
      </c>
      <c r="B9" s="140">
        <v>2</v>
      </c>
      <c r="C9" s="140">
        <v>3</v>
      </c>
      <c r="D9" s="140">
        <v>4</v>
      </c>
      <c r="E9" s="140"/>
      <c r="F9" s="140"/>
      <c r="G9" s="140"/>
      <c r="H9" s="140">
        <v>5</v>
      </c>
      <c r="I9" s="140">
        <v>6</v>
      </c>
      <c r="J9" s="140">
        <v>7</v>
      </c>
      <c r="K9" s="140">
        <v>8</v>
      </c>
      <c r="L9" s="140">
        <v>9</v>
      </c>
      <c r="N9" s="138"/>
    </row>
    <row r="10" spans="1:30" s="11" customFormat="1" ht="20.25" customHeight="1">
      <c r="A10" s="7" t="s">
        <v>114</v>
      </c>
      <c r="B10" s="8">
        <v>14030780</v>
      </c>
      <c r="C10" s="8">
        <v>8678238</v>
      </c>
      <c r="D10" s="8">
        <v>5352542</v>
      </c>
      <c r="E10" s="8">
        <v>8257345</v>
      </c>
      <c r="F10" s="8">
        <v>4232353</v>
      </c>
      <c r="G10" s="8">
        <v>4024992</v>
      </c>
      <c r="H10" s="8">
        <v>16838057.404342595</v>
      </c>
      <c r="I10" s="8">
        <v>9214029.6269431487</v>
      </c>
      <c r="J10" s="8">
        <v>7624026.777399444</v>
      </c>
      <c r="K10" s="9">
        <v>120.00799245902648</v>
      </c>
      <c r="L10" s="10">
        <v>122.82249187173933</v>
      </c>
      <c r="N10" s="8">
        <v>13709262.161792148</v>
      </c>
      <c r="O10" s="11">
        <v>106.17396788314804</v>
      </c>
      <c r="P10" s="11">
        <v>142.43749563103745</v>
      </c>
      <c r="Q10" s="141"/>
      <c r="AD10" s="142"/>
    </row>
    <row r="11" spans="1:30" s="137" customFormat="1" ht="20.25" customHeight="1">
      <c r="A11" s="12" t="s">
        <v>115</v>
      </c>
      <c r="B11" s="13">
        <v>4694320</v>
      </c>
      <c r="C11" s="13">
        <v>3840570</v>
      </c>
      <c r="D11" s="13">
        <v>853750</v>
      </c>
      <c r="E11" s="13">
        <v>2073575</v>
      </c>
      <c r="F11" s="13">
        <v>1140192</v>
      </c>
      <c r="G11" s="13">
        <v>933383</v>
      </c>
      <c r="H11" s="13">
        <v>6469320</v>
      </c>
      <c r="I11" s="13">
        <v>3845570</v>
      </c>
      <c r="J11" s="13">
        <v>2623750</v>
      </c>
      <c r="K11" s="14">
        <v>137.81165323199099</v>
      </c>
      <c r="L11" s="15">
        <v>191.30717639961676</v>
      </c>
      <c r="N11" s="141">
        <v>3381640</v>
      </c>
      <c r="O11" s="11">
        <v>100.1301890084024</v>
      </c>
      <c r="P11" s="11">
        <v>307.32064421669105</v>
      </c>
      <c r="AD11" s="143"/>
    </row>
    <row r="12" spans="1:30" s="137" customFormat="1" ht="20.25" customHeight="1">
      <c r="A12" s="16" t="s">
        <v>116</v>
      </c>
      <c r="B12" s="144">
        <v>582040</v>
      </c>
      <c r="C12" s="144">
        <v>428290</v>
      </c>
      <c r="D12" s="144">
        <v>153750</v>
      </c>
      <c r="E12" s="144">
        <v>341205</v>
      </c>
      <c r="F12" s="144">
        <v>261250</v>
      </c>
      <c r="G12" s="144">
        <v>79955</v>
      </c>
      <c r="H12" s="144">
        <v>582040</v>
      </c>
      <c r="I12" s="144">
        <v>428290</v>
      </c>
      <c r="J12" s="144">
        <v>153750</v>
      </c>
      <c r="K12" s="145">
        <v>100</v>
      </c>
      <c r="L12" s="146">
        <v>112.65871786930938</v>
      </c>
      <c r="N12" s="147">
        <v>516640</v>
      </c>
      <c r="O12" s="11">
        <v>100</v>
      </c>
      <c r="P12" s="11">
        <v>100</v>
      </c>
    </row>
    <row r="13" spans="1:30" s="137" customFormat="1" ht="20.25" customHeight="1">
      <c r="A13" s="148" t="s">
        <v>187</v>
      </c>
      <c r="B13" s="144">
        <v>3832600</v>
      </c>
      <c r="C13" s="144">
        <v>3132600</v>
      </c>
      <c r="D13" s="144">
        <v>700000</v>
      </c>
      <c r="E13" s="144">
        <v>744879</v>
      </c>
      <c r="F13" s="144">
        <v>356474</v>
      </c>
      <c r="G13" s="144">
        <v>388405</v>
      </c>
      <c r="H13" s="144">
        <v>5602600</v>
      </c>
      <c r="I13" s="17">
        <v>3132600</v>
      </c>
      <c r="J13" s="17">
        <v>2470000</v>
      </c>
      <c r="K13" s="145">
        <v>146.18274800396597</v>
      </c>
      <c r="L13" s="146">
        <v>215.48461538461538</v>
      </c>
      <c r="N13" s="147">
        <v>2600000</v>
      </c>
      <c r="O13" s="11">
        <v>100</v>
      </c>
      <c r="P13" s="142">
        <v>352.85714285714283</v>
      </c>
    </row>
    <row r="14" spans="1:30" s="137" customFormat="1" ht="20.25" customHeight="1">
      <c r="A14" s="16" t="s">
        <v>117</v>
      </c>
      <c r="B14" s="144">
        <v>105000</v>
      </c>
      <c r="C14" s="144">
        <v>105000</v>
      </c>
      <c r="D14" s="144"/>
      <c r="E14" s="144">
        <v>42764</v>
      </c>
      <c r="F14" s="144">
        <v>42764</v>
      </c>
      <c r="G14" s="144">
        <v>0</v>
      </c>
      <c r="H14" s="144">
        <v>110000</v>
      </c>
      <c r="I14" s="144">
        <v>110000</v>
      </c>
      <c r="J14" s="144">
        <v>0</v>
      </c>
      <c r="K14" s="145">
        <v>104.76190476190476</v>
      </c>
      <c r="L14" s="146">
        <v>100</v>
      </c>
      <c r="N14" s="147">
        <v>110000</v>
      </c>
      <c r="O14" s="11">
        <v>104.76190476190476</v>
      </c>
      <c r="P14" s="11" t="e">
        <v>#DIV/0!</v>
      </c>
    </row>
    <row r="15" spans="1:30" s="137" customFormat="1" ht="19.5" customHeight="1">
      <c r="A15" s="16" t="s">
        <v>118</v>
      </c>
      <c r="B15" s="144">
        <v>116100</v>
      </c>
      <c r="C15" s="144">
        <v>116100</v>
      </c>
      <c r="D15" s="144"/>
      <c r="E15" s="144"/>
      <c r="F15" s="144"/>
      <c r="G15" s="144"/>
      <c r="H15" s="144">
        <v>116100</v>
      </c>
      <c r="I15" s="144">
        <v>116100</v>
      </c>
      <c r="J15" s="144"/>
      <c r="K15" s="145">
        <v>100</v>
      </c>
      <c r="L15" s="146">
        <v>258</v>
      </c>
      <c r="N15" s="147">
        <v>45000</v>
      </c>
      <c r="O15" s="11">
        <v>100</v>
      </c>
      <c r="P15" s="11" t="e">
        <v>#DIV/0!</v>
      </c>
    </row>
    <row r="16" spans="1:30" s="137" customFormat="1" ht="20.25" customHeight="1">
      <c r="A16" s="16" t="s">
        <v>119</v>
      </c>
      <c r="B16" s="144">
        <v>58580</v>
      </c>
      <c r="C16" s="144">
        <v>58580</v>
      </c>
      <c r="D16" s="144"/>
      <c r="E16" s="144">
        <v>944727</v>
      </c>
      <c r="F16" s="144">
        <v>479704</v>
      </c>
      <c r="G16" s="144">
        <v>465023</v>
      </c>
      <c r="H16" s="144">
        <v>58580</v>
      </c>
      <c r="I16" s="144">
        <v>58580</v>
      </c>
      <c r="J16" s="144"/>
      <c r="K16" s="145">
        <v>100</v>
      </c>
      <c r="L16" s="146">
        <v>53.254545454545458</v>
      </c>
      <c r="N16" s="147">
        <v>110000</v>
      </c>
      <c r="O16" s="11">
        <v>100</v>
      </c>
      <c r="P16" s="11" t="e">
        <v>#DIV/0!</v>
      </c>
    </row>
    <row r="17" spans="1:28" s="137" customFormat="1" ht="20.25" customHeight="1">
      <c r="A17" s="12" t="s">
        <v>120</v>
      </c>
      <c r="B17" s="13">
        <v>6488250</v>
      </c>
      <c r="C17" s="13">
        <v>2721975</v>
      </c>
      <c r="D17" s="13">
        <v>3766275</v>
      </c>
      <c r="E17" s="13">
        <v>5217798</v>
      </c>
      <c r="F17" s="13">
        <v>2173476</v>
      </c>
      <c r="G17" s="13">
        <v>3044322</v>
      </c>
      <c r="H17" s="13">
        <v>6621615.3543425947</v>
      </c>
      <c r="I17" s="13">
        <v>2760725.5769431489</v>
      </c>
      <c r="J17" s="13">
        <v>3860889.777399444</v>
      </c>
      <c r="K17" s="14">
        <v>102.0554903763356</v>
      </c>
      <c r="L17" s="15">
        <v>103.35131166598958</v>
      </c>
      <c r="N17" s="141">
        <v>6406900.1617921479</v>
      </c>
      <c r="O17" s="11"/>
      <c r="P17" s="11"/>
      <c r="R17" s="138"/>
    </row>
    <row r="18" spans="1:28" s="137" customFormat="1" ht="20.25" customHeight="1">
      <c r="A18" s="18" t="s">
        <v>121</v>
      </c>
      <c r="B18" s="144">
        <v>612490</v>
      </c>
      <c r="C18" s="144">
        <v>380333</v>
      </c>
      <c r="D18" s="144">
        <v>232157</v>
      </c>
      <c r="E18" s="144">
        <v>944261</v>
      </c>
      <c r="F18" s="144">
        <v>742705</v>
      </c>
      <c r="G18" s="144">
        <v>201556</v>
      </c>
      <c r="H18" s="144">
        <v>614586.78715601889</v>
      </c>
      <c r="I18" s="149">
        <v>381266.88630426617</v>
      </c>
      <c r="J18" s="149">
        <v>233319.90085175273</v>
      </c>
      <c r="K18" s="145">
        <v>100.34233818609592</v>
      </c>
      <c r="L18" s="146">
        <v>114.88701812502283</v>
      </c>
      <c r="N18" s="138">
        <v>534948.8542623769</v>
      </c>
      <c r="O18" s="11"/>
      <c r="P18" s="11"/>
    </row>
    <row r="19" spans="1:28" s="137" customFormat="1" ht="20.25" customHeight="1">
      <c r="A19" s="18" t="s">
        <v>122</v>
      </c>
      <c r="B19" s="144">
        <v>39113</v>
      </c>
      <c r="C19" s="144">
        <v>10250</v>
      </c>
      <c r="D19" s="144">
        <v>28863</v>
      </c>
      <c r="E19" s="144">
        <v>64370</v>
      </c>
      <c r="F19" s="144">
        <v>2909</v>
      </c>
      <c r="G19" s="144">
        <v>61461</v>
      </c>
      <c r="H19" s="144">
        <v>39121.092226762587</v>
      </c>
      <c r="I19" s="149">
        <v>10258.09222676259</v>
      </c>
      <c r="J19" s="149">
        <v>28863</v>
      </c>
      <c r="K19" s="145">
        <v>100.02068935331626</v>
      </c>
      <c r="L19" s="146">
        <v>108.90078870853998</v>
      </c>
      <c r="N19" s="138">
        <v>35923.607799999998</v>
      </c>
    </row>
    <row r="20" spans="1:28" s="137" customFormat="1" ht="20.25" customHeight="1">
      <c r="A20" s="16" t="s">
        <v>123</v>
      </c>
      <c r="B20" s="144">
        <v>3066727</v>
      </c>
      <c r="C20" s="144">
        <v>576055</v>
      </c>
      <c r="D20" s="144">
        <v>2490672</v>
      </c>
      <c r="E20" s="144">
        <v>1939130</v>
      </c>
      <c r="F20" s="144">
        <v>358690</v>
      </c>
      <c r="G20" s="144">
        <v>1580440</v>
      </c>
      <c r="H20" s="144">
        <v>3148546.7840214944</v>
      </c>
      <c r="I20" s="149">
        <v>588918.01145170105</v>
      </c>
      <c r="J20" s="149">
        <v>2559628.7725697933</v>
      </c>
      <c r="K20" s="145">
        <v>102.66798394579936</v>
      </c>
      <c r="L20" s="146">
        <v>105.53744764730313</v>
      </c>
      <c r="N20" s="138">
        <v>2983345.5841604783</v>
      </c>
      <c r="Z20" s="150">
        <v>8077409.3543425929</v>
      </c>
      <c r="AA20" s="150">
        <v>3172740.0899431487</v>
      </c>
      <c r="AB20" s="150">
        <v>4904669.2643994438</v>
      </c>
    </row>
    <row r="21" spans="1:28" s="137" customFormat="1" ht="20.25" customHeight="1">
      <c r="A21" s="16" t="s">
        <v>124</v>
      </c>
      <c r="B21" s="144">
        <v>902689</v>
      </c>
      <c r="C21" s="144">
        <v>902689</v>
      </c>
      <c r="D21" s="144"/>
      <c r="E21" s="144">
        <v>547280</v>
      </c>
      <c r="F21" s="144">
        <v>543494</v>
      </c>
      <c r="G21" s="144">
        <v>3786</v>
      </c>
      <c r="H21" s="144">
        <v>919577.59080296347</v>
      </c>
      <c r="I21" s="149">
        <v>919577.59080296347</v>
      </c>
      <c r="J21" s="149">
        <v>0</v>
      </c>
      <c r="K21" s="145">
        <v>101.87092019543425</v>
      </c>
      <c r="L21" s="146">
        <v>99.08352947876682</v>
      </c>
      <c r="N21" s="138">
        <v>928083.19974110846</v>
      </c>
      <c r="Z21" s="151">
        <v>7944044</v>
      </c>
      <c r="AA21" s="151">
        <v>3133989.5129999998</v>
      </c>
      <c r="AB21" s="151">
        <v>4810054.4869999997</v>
      </c>
    </row>
    <row r="22" spans="1:28" s="137" customFormat="1" ht="20.25" customHeight="1">
      <c r="A22" s="19" t="s">
        <v>188</v>
      </c>
      <c r="B22" s="144">
        <v>55963</v>
      </c>
      <c r="C22" s="144">
        <v>52923</v>
      </c>
      <c r="D22" s="144">
        <v>3040</v>
      </c>
      <c r="E22" s="144">
        <v>51462</v>
      </c>
      <c r="F22" s="144">
        <v>50671</v>
      </c>
      <c r="G22" s="144">
        <v>791</v>
      </c>
      <c r="H22" s="144">
        <v>56119.17958377266</v>
      </c>
      <c r="I22" s="149">
        <v>53079.17958377266</v>
      </c>
      <c r="J22" s="149">
        <v>3040</v>
      </c>
      <c r="K22" s="145">
        <v>100.27907650371256</v>
      </c>
      <c r="L22" s="146">
        <v>100.83552871928937</v>
      </c>
      <c r="N22" s="6">
        <v>55654.172984999997</v>
      </c>
      <c r="R22" s="137" t="s">
        <v>189</v>
      </c>
      <c r="S22" s="5" t="s">
        <v>190</v>
      </c>
      <c r="T22" s="137" t="s">
        <v>190</v>
      </c>
      <c r="U22" s="137" t="s">
        <v>191</v>
      </c>
      <c r="V22" s="137" t="s">
        <v>192</v>
      </c>
      <c r="Z22" s="137" t="s">
        <v>193</v>
      </c>
      <c r="AA22" s="137" t="s">
        <v>194</v>
      </c>
      <c r="AB22" s="137" t="s">
        <v>195</v>
      </c>
    </row>
    <row r="23" spans="1:28" s="137" customFormat="1" ht="20.25" customHeight="1">
      <c r="A23" s="16" t="s">
        <v>125</v>
      </c>
      <c r="B23" s="144">
        <v>97221</v>
      </c>
      <c r="C23" s="144">
        <v>70037</v>
      </c>
      <c r="D23" s="144">
        <v>27184</v>
      </c>
      <c r="E23" s="144">
        <v>62237</v>
      </c>
      <c r="F23" s="144">
        <v>45376</v>
      </c>
      <c r="G23" s="144">
        <v>16861</v>
      </c>
      <c r="H23" s="144">
        <v>99351.40174433004</v>
      </c>
      <c r="I23" s="149">
        <v>70710.891408468364</v>
      </c>
      <c r="J23" s="149">
        <v>28640.510335861683</v>
      </c>
      <c r="K23" s="145">
        <v>102.19129791334181</v>
      </c>
      <c r="L23" s="146">
        <v>91.758565109542616</v>
      </c>
      <c r="N23" s="138">
        <v>108274.79878932609</v>
      </c>
      <c r="R23" s="137">
        <v>0</v>
      </c>
      <c r="S23" s="137">
        <v>0</v>
      </c>
      <c r="T23" s="137">
        <v>0</v>
      </c>
      <c r="U23" s="137">
        <v>0</v>
      </c>
      <c r="V23" s="137">
        <v>101205.636</v>
      </c>
      <c r="X23" s="137" t="s">
        <v>196</v>
      </c>
      <c r="Z23" s="151">
        <v>133365.35434259329</v>
      </c>
      <c r="AA23" s="151">
        <v>38750.576943149041</v>
      </c>
      <c r="AB23" s="151">
        <v>94614.777399444225</v>
      </c>
    </row>
    <row r="24" spans="1:28" s="137" customFormat="1" ht="20.25" customHeight="1">
      <c r="A24" s="16" t="s">
        <v>197</v>
      </c>
      <c r="B24" s="144">
        <v>36984</v>
      </c>
      <c r="C24" s="144">
        <v>22154</v>
      </c>
      <c r="D24" s="144">
        <v>14830</v>
      </c>
      <c r="E24" s="144">
        <v>27862</v>
      </c>
      <c r="F24" s="144">
        <v>12547</v>
      </c>
      <c r="G24" s="144">
        <v>15315</v>
      </c>
      <c r="H24" s="144">
        <v>37591.657653155686</v>
      </c>
      <c r="I24" s="149">
        <v>22451.797508602162</v>
      </c>
      <c r="J24" s="149">
        <v>15139.860144553522</v>
      </c>
      <c r="K24" s="145">
        <v>101.64302848030415</v>
      </c>
      <c r="L24" s="146">
        <v>122.63285010921111</v>
      </c>
      <c r="N24" s="138">
        <v>30653.82368564239</v>
      </c>
      <c r="Q24" s="137" t="s">
        <v>198</v>
      </c>
      <c r="X24" s="137">
        <v>1</v>
      </c>
      <c r="Y24" s="137" t="s">
        <v>199</v>
      </c>
      <c r="Z24" s="151">
        <v>81819.784021494517</v>
      </c>
      <c r="AA24" s="152">
        <v>12863.011451701052</v>
      </c>
      <c r="AB24" s="151">
        <v>68956.772569793466</v>
      </c>
    </row>
    <row r="25" spans="1:28" s="137" customFormat="1" ht="20.25" customHeight="1">
      <c r="A25" s="16" t="s">
        <v>126</v>
      </c>
      <c r="B25" s="144">
        <v>50431</v>
      </c>
      <c r="C25" s="144">
        <v>41386</v>
      </c>
      <c r="D25" s="144">
        <v>9045</v>
      </c>
      <c r="E25" s="144">
        <v>33790</v>
      </c>
      <c r="F25" s="144">
        <v>25161</v>
      </c>
      <c r="G25" s="144">
        <v>8629</v>
      </c>
      <c r="H25" s="144">
        <v>50590.176637194018</v>
      </c>
      <c r="I25" s="149">
        <v>41471.481505828779</v>
      </c>
      <c r="J25" s="149">
        <v>9118.6951313652426</v>
      </c>
      <c r="K25" s="145">
        <v>100.31563252204798</v>
      </c>
      <c r="L25" s="146">
        <v>103.0659176935157</v>
      </c>
      <c r="N25" s="138">
        <v>49085.262877717389</v>
      </c>
      <c r="Q25" s="137" t="s">
        <v>200</v>
      </c>
      <c r="Y25" s="137" t="s">
        <v>201</v>
      </c>
      <c r="Z25" s="151">
        <v>81586.356239395303</v>
      </c>
      <c r="AA25" s="152">
        <v>12651.817998739978</v>
      </c>
      <c r="AB25" s="151">
        <v>68934.538240655325</v>
      </c>
    </row>
    <row r="26" spans="1:28" s="137" customFormat="1" ht="20.25" customHeight="1">
      <c r="A26" s="153" t="s">
        <v>127</v>
      </c>
      <c r="B26" s="144">
        <v>186350</v>
      </c>
      <c r="C26" s="154">
        <v>131767</v>
      </c>
      <c r="D26" s="154">
        <v>54583</v>
      </c>
      <c r="E26" s="154">
        <v>440178</v>
      </c>
      <c r="F26" s="154">
        <v>33811</v>
      </c>
      <c r="G26" s="154">
        <v>406367</v>
      </c>
      <c r="H26" s="144">
        <v>186754.30090315154</v>
      </c>
      <c r="I26" s="149">
        <v>132103.3250333055</v>
      </c>
      <c r="J26" s="149">
        <v>54650.975869846043</v>
      </c>
      <c r="K26" s="155">
        <v>100.2169578229952</v>
      </c>
      <c r="L26" s="156">
        <v>65.031127036801848</v>
      </c>
      <c r="N26" s="138">
        <v>287176.7865832391</v>
      </c>
      <c r="Q26" s="137" t="s">
        <v>202</v>
      </c>
      <c r="Y26" s="137" t="s">
        <v>203</v>
      </c>
      <c r="Z26" s="151">
        <v>233.42778209920368</v>
      </c>
      <c r="AA26" s="152">
        <v>211.19345296107417</v>
      </c>
      <c r="AB26" s="151">
        <v>22.234329138129524</v>
      </c>
    </row>
    <row r="27" spans="1:28" s="137" customFormat="1" ht="20.25" customHeight="1">
      <c r="A27" s="16" t="s">
        <v>128</v>
      </c>
      <c r="B27" s="144">
        <v>1199764</v>
      </c>
      <c r="C27" s="144">
        <v>411457</v>
      </c>
      <c r="D27" s="144">
        <v>788307</v>
      </c>
      <c r="E27" s="144">
        <v>878406</v>
      </c>
      <c r="F27" s="144">
        <v>251058</v>
      </c>
      <c r="G27" s="144">
        <v>627348</v>
      </c>
      <c r="H27" s="144">
        <v>1228858.3836137499</v>
      </c>
      <c r="I27" s="149">
        <v>417964.32111747831</v>
      </c>
      <c r="J27" s="149">
        <v>810894.06249627157</v>
      </c>
      <c r="K27" s="145">
        <v>102.42500888622678</v>
      </c>
      <c r="L27" s="146">
        <v>106.5484390079164</v>
      </c>
      <c r="N27" s="138">
        <v>1153333.0709072589</v>
      </c>
      <c r="Q27" s="137" t="s">
        <v>204</v>
      </c>
      <c r="X27" s="137">
        <v>2</v>
      </c>
      <c r="Y27" s="137" t="s">
        <v>205</v>
      </c>
      <c r="Z27" s="151">
        <v>16888.590802963488</v>
      </c>
      <c r="AA27" s="152">
        <v>16888.590802963488</v>
      </c>
      <c r="AB27" s="151">
        <v>0</v>
      </c>
    </row>
    <row r="28" spans="1:28" s="137" customFormat="1" ht="20.25" customHeight="1">
      <c r="A28" s="16" t="s">
        <v>129</v>
      </c>
      <c r="B28" s="144">
        <v>36417</v>
      </c>
      <c r="C28" s="144">
        <v>13163</v>
      </c>
      <c r="D28" s="144">
        <v>23254</v>
      </c>
      <c r="E28" s="144">
        <v>35212</v>
      </c>
      <c r="F28" s="144">
        <v>7211</v>
      </c>
      <c r="G28" s="144">
        <v>28001</v>
      </c>
      <c r="H28" s="144">
        <v>36417</v>
      </c>
      <c r="I28" s="149">
        <v>13163</v>
      </c>
      <c r="J28" s="149">
        <v>23254</v>
      </c>
      <c r="K28" s="145">
        <v>100</v>
      </c>
      <c r="L28" s="146">
        <v>101.71494008881938</v>
      </c>
      <c r="N28" s="138">
        <v>35803</v>
      </c>
      <c r="Q28" s="137" t="s">
        <v>206</v>
      </c>
      <c r="X28" s="137">
        <v>3</v>
      </c>
      <c r="Y28" s="137" t="s">
        <v>207</v>
      </c>
      <c r="Z28" s="151">
        <v>156.17958377266189</v>
      </c>
      <c r="AA28" s="152">
        <v>156.17958377266189</v>
      </c>
      <c r="AB28" s="151">
        <v>0</v>
      </c>
    </row>
    <row r="29" spans="1:28" s="137" customFormat="1" ht="20.25" customHeight="1">
      <c r="A29" s="16" t="s">
        <v>130</v>
      </c>
      <c r="B29" s="144">
        <v>144104</v>
      </c>
      <c r="C29" s="144">
        <v>67841</v>
      </c>
      <c r="D29" s="144">
        <v>76263</v>
      </c>
      <c r="E29" s="144">
        <v>117431</v>
      </c>
      <c r="F29" s="144">
        <v>52785</v>
      </c>
      <c r="G29" s="144">
        <v>64646</v>
      </c>
      <c r="H29" s="144">
        <v>144104</v>
      </c>
      <c r="I29" s="149">
        <v>67841</v>
      </c>
      <c r="J29" s="149">
        <v>76263</v>
      </c>
      <c r="K29" s="145">
        <v>100</v>
      </c>
      <c r="L29" s="146">
        <v>98.614238104688326</v>
      </c>
      <c r="N29" s="138">
        <v>146129</v>
      </c>
      <c r="Q29" s="137" t="s">
        <v>208</v>
      </c>
      <c r="X29" s="137">
        <v>4</v>
      </c>
      <c r="Y29" s="137" t="s">
        <v>209</v>
      </c>
      <c r="Z29" s="151">
        <v>2130.401744330049</v>
      </c>
      <c r="AA29" s="152">
        <v>673.89140846836563</v>
      </c>
      <c r="AB29" s="151">
        <v>1456.5103358616832</v>
      </c>
    </row>
    <row r="30" spans="1:28" s="137" customFormat="1" ht="20.25" customHeight="1">
      <c r="A30" s="16" t="s">
        <v>131</v>
      </c>
      <c r="B30" s="144">
        <v>59997</v>
      </c>
      <c r="C30" s="144">
        <v>41920</v>
      </c>
      <c r="D30" s="144">
        <v>18077</v>
      </c>
      <c r="E30" s="144">
        <v>76179</v>
      </c>
      <c r="F30" s="144">
        <v>47058</v>
      </c>
      <c r="G30" s="144">
        <v>29121</v>
      </c>
      <c r="H30" s="144">
        <v>59997</v>
      </c>
      <c r="I30" s="149">
        <v>41920</v>
      </c>
      <c r="J30" s="149">
        <v>18077</v>
      </c>
      <c r="K30" s="145">
        <v>100</v>
      </c>
      <c r="L30" s="146">
        <v>102.57826257928841</v>
      </c>
      <c r="N30" s="138">
        <v>58489</v>
      </c>
      <c r="Q30" s="137" t="s">
        <v>210</v>
      </c>
      <c r="X30" s="137">
        <v>5</v>
      </c>
      <c r="Y30" s="137" t="s">
        <v>211</v>
      </c>
      <c r="Z30" s="151">
        <v>607.65765315568285</v>
      </c>
      <c r="AA30" s="152">
        <v>297.79750860216018</v>
      </c>
      <c r="AB30" s="151">
        <v>309.86014455352267</v>
      </c>
    </row>
    <row r="31" spans="1:28" s="23" customFormat="1" ht="21" customHeight="1">
      <c r="A31" s="20" t="s">
        <v>212</v>
      </c>
      <c r="B31" s="21">
        <v>1360</v>
      </c>
      <c r="C31" s="21">
        <v>1360</v>
      </c>
      <c r="D31" s="21"/>
      <c r="E31" s="21"/>
      <c r="F31" s="21"/>
      <c r="G31" s="21"/>
      <c r="H31" s="21">
        <v>1360</v>
      </c>
      <c r="I31" s="21">
        <v>1360</v>
      </c>
      <c r="J31" s="21">
        <v>0</v>
      </c>
      <c r="K31" s="157">
        <v>100</v>
      </c>
      <c r="L31" s="22">
        <v>100</v>
      </c>
      <c r="N31" s="158">
        <v>1360</v>
      </c>
      <c r="Q31" s="23" t="s">
        <v>213</v>
      </c>
      <c r="S31" s="137"/>
      <c r="X31" s="23">
        <v>6</v>
      </c>
      <c r="Y31" s="23" t="s">
        <v>214</v>
      </c>
      <c r="Z31" s="151">
        <v>159.17663719401872</v>
      </c>
      <c r="AA31" s="152">
        <v>85.481505828777017</v>
      </c>
      <c r="AB31" s="151">
        <v>73.695131365241707</v>
      </c>
    </row>
    <row r="32" spans="1:28" s="23" customFormat="1" ht="21" customHeight="1">
      <c r="A32" s="20" t="s">
        <v>132</v>
      </c>
      <c r="B32" s="21">
        <v>186606</v>
      </c>
      <c r="C32" s="21">
        <v>90825</v>
      </c>
      <c r="D32" s="21">
        <v>95781</v>
      </c>
      <c r="E32" s="21"/>
      <c r="F32" s="21"/>
      <c r="G32" s="21"/>
      <c r="H32" s="21">
        <v>186606</v>
      </c>
      <c r="I32" s="21">
        <v>90825</v>
      </c>
      <c r="J32" s="21">
        <v>95781</v>
      </c>
      <c r="K32" s="157">
        <v>100</v>
      </c>
      <c r="L32" s="22">
        <v>108.1648504521215</v>
      </c>
      <c r="N32" s="158">
        <v>172520</v>
      </c>
      <c r="Q32" s="23" t="s">
        <v>215</v>
      </c>
      <c r="S32" s="137"/>
      <c r="X32" s="23">
        <v>7</v>
      </c>
      <c r="Y32" s="23" t="s">
        <v>216</v>
      </c>
      <c r="Z32" s="151">
        <v>404.30090315153899</v>
      </c>
      <c r="AA32" s="152">
        <v>336.32503330549571</v>
      </c>
      <c r="AB32" s="151">
        <v>67.975869846043281</v>
      </c>
    </row>
    <row r="33" spans="1:28" s="23" customFormat="1" ht="21" customHeight="1">
      <c r="A33" s="159" t="s">
        <v>133</v>
      </c>
      <c r="B33" s="21"/>
      <c r="C33" s="21"/>
      <c r="D33" s="21"/>
      <c r="E33" s="21"/>
      <c r="F33" s="21"/>
      <c r="G33" s="21"/>
      <c r="H33" s="21">
        <v>0</v>
      </c>
      <c r="I33" s="21">
        <v>0</v>
      </c>
      <c r="J33" s="21">
        <v>0</v>
      </c>
      <c r="K33" s="157">
        <v>0</v>
      </c>
      <c r="L33" s="22">
        <v>0</v>
      </c>
      <c r="N33" s="158">
        <v>28602</v>
      </c>
      <c r="X33" s="23">
        <v>8</v>
      </c>
      <c r="Y33" s="23" t="s">
        <v>217</v>
      </c>
      <c r="Z33" s="151">
        <v>2096.787156018881</v>
      </c>
      <c r="AA33" s="152">
        <v>933.88630426614145</v>
      </c>
      <c r="AB33" s="151">
        <v>1162.9008517527395</v>
      </c>
    </row>
    <row r="34" spans="1:28" s="23" customFormat="1" ht="21" customHeight="1">
      <c r="A34" s="160" t="s">
        <v>218</v>
      </c>
      <c r="B34" s="21">
        <v>3800</v>
      </c>
      <c r="C34" s="21">
        <v>3800</v>
      </c>
      <c r="D34" s="21"/>
      <c r="E34" s="21">
        <v>595</v>
      </c>
      <c r="F34" s="21">
        <v>595</v>
      </c>
      <c r="G34" s="21"/>
      <c r="H34" s="21">
        <v>3800</v>
      </c>
      <c r="I34" s="21">
        <v>3800</v>
      </c>
      <c r="J34" s="21">
        <v>0</v>
      </c>
      <c r="K34" s="157">
        <v>100</v>
      </c>
      <c r="L34" s="22">
        <v>140.74074074074073</v>
      </c>
      <c r="N34" s="158">
        <v>2700</v>
      </c>
      <c r="S34" s="161">
        <v>-13817</v>
      </c>
      <c r="T34" s="161"/>
      <c r="U34" s="161">
        <v>-78047</v>
      </c>
      <c r="X34" s="23">
        <v>9</v>
      </c>
      <c r="Y34" s="23" t="s">
        <v>219</v>
      </c>
      <c r="Z34" s="151">
        <v>8.0922267625899309</v>
      </c>
      <c r="AA34" s="152">
        <v>8.0922267625899309</v>
      </c>
      <c r="AB34" s="151">
        <v>0</v>
      </c>
    </row>
    <row r="35" spans="1:28" s="23" customFormat="1" ht="21" customHeight="1">
      <c r="A35" s="160" t="s">
        <v>220</v>
      </c>
      <c r="B35" s="21">
        <v>2656444</v>
      </c>
      <c r="C35" s="21">
        <v>2019708</v>
      </c>
      <c r="D35" s="21">
        <v>636736</v>
      </c>
      <c r="E35" s="21">
        <v>965377</v>
      </c>
      <c r="F35" s="21">
        <v>918090</v>
      </c>
      <c r="G35" s="21">
        <v>47287</v>
      </c>
      <c r="H35" s="21">
        <v>3555356.05</v>
      </c>
      <c r="I35" s="21">
        <v>2511749.0499999998</v>
      </c>
      <c r="J35" s="21">
        <v>1043607</v>
      </c>
      <c r="K35" s="157">
        <v>133.83892338780717</v>
      </c>
      <c r="L35" s="22">
        <v>95.688811047653914</v>
      </c>
      <c r="N35" s="158">
        <v>3715540</v>
      </c>
      <c r="S35" s="161"/>
      <c r="T35" s="161"/>
      <c r="U35" s="161"/>
      <c r="X35" s="23">
        <v>10</v>
      </c>
      <c r="Y35" s="23" t="s">
        <v>221</v>
      </c>
      <c r="Z35" s="151">
        <v>29094.383613749851</v>
      </c>
      <c r="AA35" s="152">
        <v>6507.3211174783073</v>
      </c>
      <c r="AB35" s="151">
        <v>22587.062496271545</v>
      </c>
    </row>
    <row r="36" spans="1:28" s="137" customFormat="1" ht="20.25" customHeight="1">
      <c r="A36" s="16" t="s">
        <v>178</v>
      </c>
      <c r="B36" s="144">
        <v>471267</v>
      </c>
      <c r="C36" s="144">
        <v>471267</v>
      </c>
      <c r="D36" s="144"/>
      <c r="E36" s="144"/>
      <c r="F36" s="144"/>
      <c r="G36" s="144"/>
      <c r="H36" s="144">
        <v>471267</v>
      </c>
      <c r="I36" s="149">
        <v>64396</v>
      </c>
      <c r="J36" s="149">
        <v>406871</v>
      </c>
      <c r="K36" s="145">
        <v>100</v>
      </c>
      <c r="L36" s="146">
        <v>162.98131791363772</v>
      </c>
      <c r="N36" s="138">
        <v>289154</v>
      </c>
      <c r="Z36" s="151"/>
      <c r="AA36" s="151"/>
      <c r="AB36" s="151"/>
    </row>
    <row r="37" spans="1:28" s="137" customFormat="1" ht="20.25" customHeight="1">
      <c r="A37" s="162" t="s">
        <v>222</v>
      </c>
      <c r="B37" s="163">
        <v>2185177</v>
      </c>
      <c r="C37" s="163">
        <v>1548441</v>
      </c>
      <c r="D37" s="163">
        <v>636736</v>
      </c>
      <c r="E37" s="163"/>
      <c r="F37" s="163"/>
      <c r="G37" s="163"/>
      <c r="H37" s="163">
        <v>3084089.05</v>
      </c>
      <c r="I37" s="163">
        <v>2447353.0499999998</v>
      </c>
      <c r="J37" s="164">
        <v>636736</v>
      </c>
      <c r="K37" s="165">
        <v>141.13680722431181</v>
      </c>
      <c r="L37" s="166">
        <v>90.009971147442229</v>
      </c>
      <c r="N37" s="138">
        <v>3426386</v>
      </c>
    </row>
    <row r="38" spans="1:28" ht="20.100000000000001" customHeight="1">
      <c r="J38" s="167"/>
    </row>
    <row r="39" spans="1:28">
      <c r="H39" s="167"/>
      <c r="I39" s="167"/>
      <c r="J39" s="167"/>
    </row>
    <row r="40" spans="1:28">
      <c r="H40" s="167"/>
    </row>
    <row r="41" spans="1:28">
      <c r="H41" s="167"/>
    </row>
    <row r="42" spans="1:28">
      <c r="B42" s="131"/>
      <c r="C42" s="131"/>
      <c r="D42" s="131"/>
      <c r="E42" s="131"/>
      <c r="F42" s="131"/>
      <c r="G42" s="131"/>
    </row>
    <row r="43" spans="1:28">
      <c r="H43" s="167"/>
    </row>
    <row r="44" spans="1:28">
      <c r="H44" s="167"/>
    </row>
    <row r="45" spans="1:28">
      <c r="H45" s="167"/>
    </row>
    <row r="46" spans="1:28">
      <c r="H46" s="167"/>
    </row>
    <row r="47" spans="1:28">
      <c r="H47" s="167"/>
    </row>
  </sheetData>
  <mergeCells count="21">
    <mergeCell ref="J7:J8"/>
    <mergeCell ref="F6:G6"/>
    <mergeCell ref="H6:H8"/>
    <mergeCell ref="I6:J6"/>
    <mergeCell ref="K6:K8"/>
    <mergeCell ref="A2:L2"/>
    <mergeCell ref="A3:L3"/>
    <mergeCell ref="A5:A8"/>
    <mergeCell ref="B5:D5"/>
    <mergeCell ref="E5:G5"/>
    <mergeCell ref="H5:J5"/>
    <mergeCell ref="K5:L5"/>
    <mergeCell ref="B6:B8"/>
    <mergeCell ref="C6:D6"/>
    <mergeCell ref="E6:E8"/>
    <mergeCell ref="L6:L8"/>
    <mergeCell ref="C7:C8"/>
    <mergeCell ref="D7:D8"/>
    <mergeCell ref="F7:F8"/>
    <mergeCell ref="G7:G8"/>
    <mergeCell ref="I7:I8"/>
  </mergeCells>
  <pageMargins left="0.33" right="0.21" top="0.75" bottom="0.75" header="0.3" footer="0.3"/>
  <pageSetup paperSize="9" scale="25" orientation="portrait" r:id="rId1"/>
</worksheet>
</file>

<file path=xl/worksheets/sheet6.xml><?xml version="1.0" encoding="utf-8"?>
<worksheet xmlns="http://schemas.openxmlformats.org/spreadsheetml/2006/main" xmlns:r="http://schemas.openxmlformats.org/officeDocument/2006/relationships">
  <dimension ref="A1"/>
  <sheetViews>
    <sheetView workbookViewId="0">
      <selection sqref="A1:XFD104857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59.CK-NSNN</vt:lpstr>
      <vt:lpstr>60.CK-NSNN</vt:lpstr>
      <vt:lpstr>61.CK-NSNN</vt:lpstr>
      <vt:lpstr>01</vt:lpstr>
      <vt:lpstr>04</vt:lpstr>
      <vt:lpstr>Sheet1</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qlns</cp:lastModifiedBy>
  <cp:lastPrinted>2019-12-16T03:44:32Z</cp:lastPrinted>
  <dcterms:created xsi:type="dcterms:W3CDTF">2017-06-22T07:44:55Z</dcterms:created>
  <dcterms:modified xsi:type="dcterms:W3CDTF">2019-12-16T07:40:17Z</dcterms:modified>
</cp:coreProperties>
</file>